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45" tabRatio="601" activeTab="1"/>
  </bookViews>
  <sheets>
    <sheet name="4" sheetId="10" r:id="rId1"/>
    <sheet name="5" sheetId="12" r:id="rId2"/>
  </sheets>
  <calcPr calcId="162913"/>
</workbook>
</file>

<file path=xl/calcChain.xml><?xml version="1.0" encoding="utf-8"?>
<calcChain xmlns="http://schemas.openxmlformats.org/spreadsheetml/2006/main">
  <c r="G62" i="12" l="1"/>
  <c r="G124" i="12"/>
  <c r="F124" i="12"/>
  <c r="F123" i="12"/>
  <c r="F63" i="10" l="1"/>
  <c r="G55" i="12" l="1"/>
  <c r="G184" i="12"/>
  <c r="G183" i="12"/>
  <c r="G182" i="12" s="1"/>
  <c r="G181" i="12" s="1"/>
  <c r="G179" i="12"/>
  <c r="G177" i="12"/>
  <c r="G176" i="12" s="1"/>
  <c r="G174" i="12"/>
  <c r="G173" i="12" s="1"/>
  <c r="G172" i="12" s="1"/>
  <c r="G171" i="12" s="1"/>
  <c r="G169" i="12"/>
  <c r="G168" i="12" s="1"/>
  <c r="G167" i="12" s="1"/>
  <c r="G165" i="12"/>
  <c r="G164" i="12"/>
  <c r="G162" i="12"/>
  <c r="G161" i="12"/>
  <c r="G159" i="12"/>
  <c r="G158" i="12"/>
  <c r="G157" i="12" s="1"/>
  <c r="G155" i="12"/>
  <c r="G153" i="12" s="1"/>
  <c r="G150" i="12"/>
  <c r="G149" i="12"/>
  <c r="G144" i="12"/>
  <c r="G142" i="12"/>
  <c r="G141" i="12" s="1"/>
  <c r="G137" i="12"/>
  <c r="G136" i="12" s="1"/>
  <c r="G133" i="12"/>
  <c r="G131" i="12"/>
  <c r="G129" i="12"/>
  <c r="G127" i="12"/>
  <c r="G123" i="12"/>
  <c r="G119" i="12"/>
  <c r="G116" i="12"/>
  <c r="G115" i="12"/>
  <c r="G112" i="12"/>
  <c r="G109" i="12"/>
  <c r="G107" i="12"/>
  <c r="G104" i="12"/>
  <c r="G103" i="12"/>
  <c r="G99" i="12"/>
  <c r="G98" i="12" s="1"/>
  <c r="G93" i="12" s="1"/>
  <c r="G94" i="12"/>
  <c r="G88" i="12"/>
  <c r="G87" i="12"/>
  <c r="G84" i="12"/>
  <c r="G83" i="12" s="1"/>
  <c r="G82" i="12"/>
  <c r="G79" i="12"/>
  <c r="G76" i="12"/>
  <c r="G75" i="12" s="1"/>
  <c r="G74" i="12" s="1"/>
  <c r="G71" i="12"/>
  <c r="G70" i="12"/>
  <c r="G67" i="12"/>
  <c r="G66" i="12" s="1"/>
  <c r="G59" i="12"/>
  <c r="G58" i="12"/>
  <c r="G57" i="12" s="1"/>
  <c r="G54" i="12"/>
  <c r="G49" i="12"/>
  <c r="G48" i="12" s="1"/>
  <c r="G44" i="12"/>
  <c r="G42" i="12"/>
  <c r="G41" i="12" s="1"/>
  <c r="G38" i="12"/>
  <c r="G36" i="12"/>
  <c r="G35" i="12"/>
  <c r="G34" i="12" s="1"/>
  <c r="G32" i="12"/>
  <c r="G31" i="12" s="1"/>
  <c r="G30" i="12" s="1"/>
  <c r="G28" i="12"/>
  <c r="G27" i="12"/>
  <c r="G26" i="12" s="1"/>
  <c r="G21" i="12"/>
  <c r="G13" i="12"/>
  <c r="G12" i="12" s="1"/>
  <c r="G9" i="12"/>
  <c r="G8" i="12" s="1"/>
  <c r="G7" i="12" s="1"/>
  <c r="G122" i="12" l="1"/>
  <c r="G111" i="12" s="1"/>
  <c r="G81" i="12" s="1"/>
  <c r="G65" i="12"/>
  <c r="G64" i="12" s="1"/>
  <c r="G47" i="12"/>
  <c r="G46" i="12" s="1"/>
  <c r="G6" i="12"/>
  <c r="G53" i="12"/>
  <c r="G152" i="12"/>
  <c r="F184" i="12"/>
  <c r="F183" i="12"/>
  <c r="F182" i="12" s="1"/>
  <c r="F181" i="12" s="1"/>
  <c r="F179" i="12"/>
  <c r="F177" i="12"/>
  <c r="F176" i="12" s="1"/>
  <c r="F174" i="12"/>
  <c r="F173" i="12" s="1"/>
  <c r="F172" i="12" s="1"/>
  <c r="F171" i="12" s="1"/>
  <c r="F169" i="12"/>
  <c r="F168" i="12" s="1"/>
  <c r="F167" i="12" s="1"/>
  <c r="F165" i="12"/>
  <c r="F164" i="12"/>
  <c r="F162" i="12"/>
  <c r="F161" i="12"/>
  <c r="F159" i="12"/>
  <c r="F158" i="12"/>
  <c r="F157" i="12" s="1"/>
  <c r="F155" i="12"/>
  <c r="F153" i="12" s="1"/>
  <c r="F152" i="12" s="1"/>
  <c r="F150" i="12"/>
  <c r="F149" i="12"/>
  <c r="F144" i="12"/>
  <c r="F142" i="12"/>
  <c r="F141" i="12" s="1"/>
  <c r="F137" i="12"/>
  <c r="F136" i="12" s="1"/>
  <c r="F133" i="12"/>
  <c r="F131" i="12"/>
  <c r="F129" i="12"/>
  <c r="F127" i="12"/>
  <c r="F119" i="12"/>
  <c r="F116" i="12"/>
  <c r="F115" i="12"/>
  <c r="F112" i="12"/>
  <c r="F109" i="12"/>
  <c r="F107" i="12"/>
  <c r="F104" i="12"/>
  <c r="F103" i="12"/>
  <c r="F99" i="12"/>
  <c r="F98" i="12"/>
  <c r="F94" i="12"/>
  <c r="F93" i="12" s="1"/>
  <c r="F88" i="12"/>
  <c r="F87" i="12"/>
  <c r="F84" i="12"/>
  <c r="F83" i="12" s="1"/>
  <c r="F82" i="12"/>
  <c r="F79" i="12"/>
  <c r="F76" i="12"/>
  <c r="F75" i="12" s="1"/>
  <c r="F74" i="12" s="1"/>
  <c r="F71" i="12"/>
  <c r="F70" i="12"/>
  <c r="F67" i="12"/>
  <c r="F66" i="12"/>
  <c r="F62" i="12"/>
  <c r="F59" i="12"/>
  <c r="F58" i="12"/>
  <c r="F57" i="12" s="1"/>
  <c r="F55" i="12"/>
  <c r="F54" i="12" s="1"/>
  <c r="F53" i="12" s="1"/>
  <c r="F49" i="12"/>
  <c r="F48" i="12" s="1"/>
  <c r="F47" i="12"/>
  <c r="F46" i="12" s="1"/>
  <c r="F44" i="12"/>
  <c r="F42" i="12"/>
  <c r="F41" i="12" s="1"/>
  <c r="F38" i="12"/>
  <c r="F36" i="12"/>
  <c r="F35" i="12"/>
  <c r="F32" i="12"/>
  <c r="F31" i="12" s="1"/>
  <c r="F30" i="12" s="1"/>
  <c r="F28" i="12"/>
  <c r="F27" i="12"/>
  <c r="F26" i="12" s="1"/>
  <c r="F21" i="12"/>
  <c r="F13" i="12"/>
  <c r="F12" i="12" s="1"/>
  <c r="F9" i="12"/>
  <c r="F8" i="12" s="1"/>
  <c r="F7" i="12" s="1"/>
  <c r="F64" i="10"/>
  <c r="F46" i="10"/>
  <c r="F137" i="10"/>
  <c r="F122" i="12" l="1"/>
  <c r="F111" i="12" s="1"/>
  <c r="F81" i="12" s="1"/>
  <c r="G186" i="12"/>
  <c r="F65" i="12"/>
  <c r="F64" i="12" s="1"/>
  <c r="F34" i="12"/>
  <c r="F6" i="12" s="1"/>
  <c r="F186" i="12" l="1"/>
  <c r="F9" i="10" l="1"/>
  <c r="F119" i="10"/>
  <c r="F116" i="10"/>
  <c r="F67" i="10"/>
  <c r="F38" i="10"/>
  <c r="F179" i="10"/>
  <c r="F112" i="10"/>
  <c r="F150" i="10"/>
  <c r="F149" i="10" s="1"/>
  <c r="F21" i="10"/>
  <c r="F129" i="10"/>
  <c r="F136" i="10"/>
  <c r="F109" i="10"/>
  <c r="F107" i="10"/>
  <c r="F99" i="10"/>
  <c r="F55" i="10"/>
  <c r="F94" i="10"/>
  <c r="F133" i="10"/>
  <c r="F36" i="10"/>
  <c r="F13" i="10"/>
  <c r="F104" i="10"/>
  <c r="F49" i="10"/>
  <c r="F177" i="10"/>
  <c r="F176" i="10" s="1"/>
  <c r="F12" i="10" l="1"/>
  <c r="F103" i="10"/>
  <c r="F8" i="10"/>
  <c r="F7" i="10" s="1"/>
  <c r="F32" i="10"/>
  <c r="F31" i="10" s="1"/>
  <c r="F30" i="10" s="1"/>
  <c r="F42" i="10"/>
  <c r="F44" i="10"/>
  <c r="F48" i="10"/>
  <c r="F59" i="10"/>
  <c r="F54" i="10"/>
  <c r="F66" i="10"/>
  <c r="F79" i="10"/>
  <c r="F115" i="10"/>
  <c r="F123" i="10"/>
  <c r="F127" i="10"/>
  <c r="F131" i="10"/>
  <c r="F174" i="10"/>
  <c r="F173" i="10" s="1"/>
  <c r="F172" i="10" s="1"/>
  <c r="F184" i="10"/>
  <c r="F183" i="10" s="1"/>
  <c r="F182" i="10" s="1"/>
  <c r="F181" i="10" s="1"/>
  <c r="F88" i="10"/>
  <c r="F84" i="10"/>
  <c r="F83" i="10" s="1"/>
  <c r="F159" i="10"/>
  <c r="F158" i="10" s="1"/>
  <c r="F157" i="10" s="1"/>
  <c r="F165" i="10"/>
  <c r="F164" i="10" s="1"/>
  <c r="F162" i="10"/>
  <c r="F161" i="10" s="1"/>
  <c r="F142" i="10"/>
  <c r="F144" i="10"/>
  <c r="F122" i="10" l="1"/>
  <c r="F111" i="10" s="1"/>
  <c r="F87" i="10"/>
  <c r="F82" i="10"/>
  <c r="F141" i="10"/>
  <c r="F41" i="10"/>
  <c r="F81" i="10" l="1"/>
  <c r="F98" i="10"/>
  <c r="F93" i="10" s="1"/>
  <c r="F35" i="10" l="1"/>
  <c r="F34" i="10" s="1"/>
  <c r="F76" i="10"/>
  <c r="F75" i="10" s="1"/>
  <c r="F74" i="10" s="1"/>
  <c r="F169" i="10"/>
  <c r="F168" i="10" s="1"/>
  <c r="F167" i="10" s="1"/>
  <c r="F71" i="10"/>
  <c r="F70" i="10" s="1"/>
  <c r="F65" i="10" s="1"/>
  <c r="F155" i="10"/>
  <c r="F28" i="10" l="1"/>
  <c r="F27" i="10" s="1"/>
  <c r="F26" i="10" s="1"/>
  <c r="F6" i="10" s="1"/>
  <c r="F62" i="10"/>
  <c r="F58" i="10" s="1"/>
  <c r="F57" i="10" s="1"/>
  <c r="F53" i="10" s="1"/>
  <c r="F186" i="10" s="1"/>
  <c r="F47" i="10"/>
  <c r="F171" i="10" l="1"/>
  <c r="F153" i="10"/>
  <c r="F152" i="10" s="1"/>
</calcChain>
</file>

<file path=xl/sharedStrings.xml><?xml version="1.0" encoding="utf-8"?>
<sst xmlns="http://schemas.openxmlformats.org/spreadsheetml/2006/main" count="1493" uniqueCount="193">
  <si>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</si>
  <si>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</si>
  <si>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</si>
  <si>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</si>
  <si>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</si>
  <si>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</si>
  <si>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</si>
  <si>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</si>
  <si>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</si>
  <si>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</si>
  <si>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</si>
  <si>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</si>
  <si>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</si>
  <si>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</si>
  <si>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</si>
  <si>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</si>
  <si>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</si>
  <si>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</si>
  <si>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08</t>
  </si>
  <si>
    <t>Образование</t>
  </si>
  <si>
    <t>Дошкольное образование</t>
  </si>
  <si>
    <t>07</t>
  </si>
  <si>
    <t>Общее образование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</si>
  <si>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</si>
  <si>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</si>
  <si>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</si>
  <si>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</si>
  <si>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</si>
  <si>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</si>
  <si>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Здравоохранение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</si>
  <si>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</si>
  <si>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</si>
  <si>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</si>
  <si>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</si>
  <si>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</si>
  <si>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</si>
  <si>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Резервные фонды исполнительных огранов местного самоуправления</t>
  </si>
  <si>
    <t>Дорожное хозяйство (дорожные фонды)</t>
  </si>
  <si>
    <t>Культура и кинематография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</si>
  <si>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</si>
  <si>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</si>
  <si>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</si>
  <si>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</si>
  <si>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</si>
  <si>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</si>
  <si>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</si>
  <si>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</si>
  <si>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</si>
  <si>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</si>
  <si>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</si>
  <si>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</si>
  <si>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123</t>
  </si>
  <si>
    <t>Благоустройство</t>
  </si>
  <si>
    <t>Уличное освещение</t>
  </si>
  <si>
    <t>Обеспечение пожарной безопасности</t>
  </si>
  <si>
    <t>Обеспечение проведения выборов и референдумов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</si>
  <si>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</si>
  <si>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</si>
  <si>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</si>
  <si>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</si>
  <si>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</si>
  <si>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</si>
  <si>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</si>
  <si>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</si>
  <si>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</si>
  <si>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</si>
  <si>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</si>
  <si>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</si>
  <si>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</si>
  <si>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</si>
  <si>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99 0 89 204 00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</si>
  <si>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</si>
  <si>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</si>
  <si>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</si>
  <si>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</si>
  <si>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</si>
  <si>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</si>
  <si>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</si>
  <si>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</si>
  <si>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</si>
  <si>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</si>
  <si>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99 0 04 20300</t>
  </si>
  <si>
    <t>99 0 04 00000</t>
  </si>
  <si>
    <t>99 0 04 20400</t>
  </si>
  <si>
    <t>99 0 89 00000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</si>
  <si>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</si>
  <si>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99 0 02 51180</t>
  </si>
  <si>
    <t>99 0 07 24600</t>
  </si>
  <si>
    <t>99 0 07 00000</t>
  </si>
  <si>
    <t>99 0 03 00000</t>
  </si>
  <si>
    <t>99 0 03 00030</t>
  </si>
  <si>
    <t>99 0 02 00000</t>
  </si>
  <si>
    <t>99 0 04 07570</t>
  </si>
  <si>
    <t>99 0 07 24000</t>
  </si>
  <si>
    <t>870</t>
  </si>
  <si>
    <t>Резервные средства</t>
  </si>
  <si>
    <t>Резервные фонды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</si>
  <si>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</si>
  <si>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</si>
  <si>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</si>
  <si>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</si>
  <si>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</si>
  <si>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99 0 03 11200</t>
  </si>
  <si>
    <t>99 0 03 11300</t>
  </si>
  <si>
    <t>99 0 03 11100</t>
  </si>
  <si>
    <t>99 0 03 11400</t>
  </si>
  <si>
    <t>99 0 03 11500</t>
  </si>
  <si>
    <t>Капитальные вложения в объекты муниципальной собственности</t>
  </si>
  <si>
    <t>Строительство газопроводов и газовых сетей</t>
  </si>
  <si>
    <t>99 0 07 00050</t>
  </si>
  <si>
    <t>Строительство объектов коммунальной инфраструктуры</t>
  </si>
  <si>
    <t>99 0 09 00000</t>
  </si>
  <si>
    <t>99 0 09 00040</t>
  </si>
  <si>
    <t>99 0 09 00020</t>
  </si>
  <si>
    <t>99 0 07 41600</t>
  </si>
  <si>
    <t>Мероприятия, реализуемые органами исполнительной власти</t>
  </si>
  <si>
    <t>99 0 04 04030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</si>
  <si>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</si>
  <si>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</si>
  <si>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99 0 04 82250</t>
  </si>
  <si>
    <t>Организация и проведение мероприятий с детьми и молодежью</t>
  </si>
  <si>
    <t xml:space="preserve"> Прочая закупка товаров, работ и услуг для обеспечения государственных (муниципальных) нужд </t>
  </si>
  <si>
    <t>Молодежная политика и оздоровление детей</t>
  </si>
  <si>
    <t>Другие вопросы в области культуры, кинематографии</t>
  </si>
  <si>
    <t>Премии и гранты</t>
  </si>
  <si>
    <t>Премии,стипендии и иные поощрения в сельском поселении</t>
  </si>
  <si>
    <t>99 0 04 29350</t>
  </si>
  <si>
    <t>350</t>
  </si>
  <si>
    <t>Другие вопросы в области здравоохранения</t>
  </si>
  <si>
    <t>99 0 07 71050</t>
  </si>
  <si>
    <t>Организация и проведение мероприятий в сфере физической культуры и спорта</t>
  </si>
  <si>
    <t>99 0 07 60310</t>
  </si>
  <si>
    <t>99 0 07 60330</t>
  </si>
  <si>
    <t>Прочие мероприятия в области жилищного хозяйства</t>
  </si>
  <si>
    <t>99 0 07 03530</t>
  </si>
  <si>
    <t>99 0 07 60340</t>
  </si>
  <si>
    <t>Организация и содержание мест захоронения</t>
  </si>
  <si>
    <t>99 0 07 60350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</si>
  <si>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</si>
  <si>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</si>
  <si>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t>Другие вопросы в области образования</t>
  </si>
  <si>
    <t>99 0 07 60020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</si>
  <si>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</si>
  <si>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</si>
  <si>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 xml:space="preserve">Реализация иных государственных функций в области социальной политики </t>
  </si>
  <si>
    <t>99 0 06 00000</t>
  </si>
  <si>
    <t>99 0 06 63550</t>
  </si>
  <si>
    <t>99 0 07 01020</t>
  </si>
  <si>
    <t>Капитальный ремонт,ремонт,содержание и обслуживание газовых сетей</t>
  </si>
  <si>
    <t>99 0 03 11700</t>
  </si>
  <si>
    <t>Закупка товаров, работ, услуг в сфере информационно-коммуникационных услуг</t>
  </si>
  <si>
    <t>План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</si>
  <si>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</si>
  <si>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</si>
  <si>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09 0 07 41600</t>
  </si>
  <si>
    <t>853</t>
  </si>
  <si>
    <t>814</t>
  </si>
  <si>
    <t>321</t>
  </si>
  <si>
    <t>99 0 06 12750</t>
  </si>
  <si>
    <t>Выплаты пенсии за выслугу лет лицам,замещавшим должности муниципальной службы и ежемесячные доплаты к трудовой пенсии лицам,осуществлявшим полномочия депутата ,выборного лица органа местного самоуправления на постоянной основе</t>
  </si>
  <si>
    <t>Пособия, компенсации и иные социальные выплаты гражданам, кроме публичных нормативных обязательств</t>
  </si>
  <si>
    <t>Иные субсидии юридическим лицам (кроме некоммерческих организаций) индивидуальным предпринимателям , физическим лицам, производителям товаров,работ и услуг</t>
  </si>
  <si>
    <t>Уплата иных платежей</t>
  </si>
  <si>
    <t>Реализация приоритетного проекта"Формирование комфортной городской среды"</t>
  </si>
  <si>
    <t>880</t>
  </si>
  <si>
    <t>Специальные расходы</t>
  </si>
  <si>
    <t>99 0 07 60320</t>
  </si>
  <si>
    <t>Ликвидация несанкционированных свалок</t>
  </si>
  <si>
    <t>Софинансирование.Реализация приоритетного проекта"Формирование комфортной городской среды"</t>
  </si>
  <si>
    <t>99 0 01 00050</t>
  </si>
  <si>
    <t>99 0 01 L5550</t>
  </si>
  <si>
    <t>99 0 07 L5550</t>
  </si>
  <si>
    <t>99 0 07 S0050</t>
  </si>
  <si>
    <t>000</t>
  </si>
  <si>
    <t>99 0 09 00050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</si>
  <si>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(модернизация, капитальный ремонт объектов коммунального хозяйства)</t>
  </si>
  <si>
    <t>Модернизация,реконструкция, кап.ремонт и строительство котельных, систем водоснабжения</t>
  </si>
  <si>
    <t>Иные межбюджетные трансферты местным бюджетам на выплату денежного вознаграждения победителям конкурса на звание "Самое благоустроенное городское (сельское) поселение Челябинской области"</t>
  </si>
  <si>
    <t>831</t>
  </si>
  <si>
    <t>99 0 04 02004</t>
  </si>
  <si>
    <t>Проведение выборов депутатов муниципального образования</t>
  </si>
  <si>
    <t>Исполнение судебных актов Российской Федерации и мировых соглашений по возмещению причиненного вреда</t>
  </si>
  <si>
    <t>06</t>
  </si>
  <si>
    <t>Другие вопросы в области окружающей среды</t>
  </si>
  <si>
    <t>99 0 G2 43120</t>
  </si>
  <si>
    <t>Выплата единовременного социального пособия гражданм, находящихся в трудной жизненной ситуации</t>
  </si>
  <si>
    <t>99 0 07 45010</t>
  </si>
  <si>
    <t>Распределение бюджетных ассигнований бюджета Саргазинского сельского поселения  по разделам, подразделам, целевым статьям, группам и подгруппам видов расходов классификации расходов бюджета на плановый период 2021 и 2022 годов</t>
  </si>
  <si>
    <t>Ведомственная структура расходов бюджета Саргазинского сельского поселения на 2020 год</t>
  </si>
  <si>
    <t>План на 2021 в рублях</t>
  </si>
  <si>
    <t>План 2022 в рублях</t>
  </si>
  <si>
    <t xml:space="preserve">Приложение № 4                                                                               к решению Совета депутатов Саргазинского сельского поселения от " 23   "декабря   2019 г. №   "О бюджете  на 2020 и плановый период 2021 и 2022 годов  "                                                                                  </t>
  </si>
  <si>
    <t xml:space="preserve">Приложение № 5                                                                              к решению Совета депутатов Саргазинского сельского поселения от " 23   "декабря   2019 г. №   "О бюджете  на 2020 и плановый период 2021 и 2022 годов 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</si>
</sst>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00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6" fillId="0" borderId="0" xfId="0" applyNumberFormat="1" applyFont="1" applyBorder="1" applyAlignment="1">
      <alignment vertical="center"/>
    </xf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0" fillId="5" borderId="1" xfId="0" applyFont="1" applyFill="1" applyBorder="1" applyAlignment="1">
      <alignment horizontal="center" wrapText="1"/>
    </xf>
    <xf numFmtId="4" fontId="14" fillId="5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 applyProtection="1">
      <alignment vertical="center" wrapText="1"/>
      <protection locked="0"/>
    </xf>
    <xf numFmtId="49" fontId="18" fillId="5" borderId="8" xfId="0" applyNumberFormat="1" applyFont="1" applyFill="1" applyBorder="1" applyAlignment="1">
      <alignment horizontal="left"/>
    </xf>
    <xf numFmtId="49" fontId="19" fillId="0" borderId="8" xfId="0" applyNumberFormat="1" applyFont="1" applyFill="1" applyBorder="1" applyAlignment="1">
      <alignment horizontal="center" vertical="center"/>
    </xf>
    <xf numFmtId="49" fontId="17" fillId="5" borderId="8" xfId="0" applyNumberFormat="1" applyFont="1" applyFill="1" applyBorder="1" applyAlignment="1">
      <alignment horizontal="center" vertical="center"/>
    </xf>
    <xf numFmtId="0" fontId="0" fillId="5" borderId="0" xfId="0" applyFill="1" applyBorder="1"/>
    <xf numFmtId="49" fontId="9" fillId="4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3"/>
  <sheetViews>
    <sheetView topLeftCell="A62" zoomScale="130" zoomScaleNormal="130" workbookViewId="0">
      <selection activeCell="A15" sqref="A15"/>
    </sheetView>
  </sheetViews>
  <sheetFormatPr defaultRowHeight="12.75" x14ac:dyDescent="0.2"/>
  <cols>
    <col min="1" max="1" width="69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" customWidth="1"/>
    <col min="7" max="7" width="28.28515625" customWidth="1"/>
    <col min="8" max="8" width="14.42578125" bestFit="1" customWidth="1"/>
  </cols>
  <sheetData>
    <row r="1" spans="1:16" ht="72" customHeight="1" x14ac:dyDescent="0.25">
      <c r="B1" s="88" t="s">
        <v>191</v>
      </c>
      <c r="C1" s="88"/>
      <c r="D1" s="88"/>
      <c r="E1" s="88"/>
      <c r="F1" s="88"/>
      <c r="G1" s="12"/>
      <c r="H1" s="12"/>
    </row>
    <row r="2" spans="1:16" ht="28.5" customHeight="1" x14ac:dyDescent="0.25">
      <c r="A2" s="89" t="s">
        <v>188</v>
      </c>
      <c r="B2" s="89"/>
      <c r="C2" s="89"/>
      <c r="D2" s="89"/>
      <c r="E2" s="89"/>
      <c r="F2" s="89"/>
      <c r="G2" s="12"/>
      <c r="H2" s="12"/>
    </row>
    <row r="3" spans="1:16" ht="9" customHeight="1" x14ac:dyDescent="0.2">
      <c r="A3" s="90"/>
      <c r="B3" s="90"/>
      <c r="C3" s="90"/>
      <c r="D3" s="90"/>
      <c r="E3" s="91"/>
      <c r="F3" s="92"/>
    </row>
    <row r="4" spans="1:16" ht="27.75" customHeight="1" x14ac:dyDescent="0.2">
      <c r="A4" s="93" t="s">
        <v>0</v>
      </c>
      <c r="B4" s="95" t="s">
        <v>1</v>
      </c>
      <c r="C4" s="96"/>
      <c r="D4" s="96"/>
      <c r="E4" s="97"/>
      <c r="F4" s="98" t="s">
        <v>151</v>
      </c>
    </row>
    <row r="5" spans="1:16" ht="61.5" customHeight="1" x14ac:dyDescent="0.2">
      <c r="A5" s="94"/>
      <c r="B5" s="24" t="s">
        <v>4</v>
      </c>
      <c r="C5" s="25" t="s">
        <v>45</v>
      </c>
      <c r="D5" s="25" t="s">
        <v>5</v>
      </c>
      <c r="E5" s="25" t="s">
        <v>6</v>
      </c>
      <c r="F5" s="99"/>
      <c r="G5" s="10"/>
    </row>
    <row r="6" spans="1:16" x14ac:dyDescent="0.2">
      <c r="A6" s="51" t="s">
        <v>3</v>
      </c>
      <c r="B6" s="81" t="s">
        <v>7</v>
      </c>
      <c r="C6" s="81" t="s">
        <v>8</v>
      </c>
      <c r="D6" s="81"/>
      <c r="E6" s="81"/>
      <c r="F6" s="80">
        <f>F7+F12+F26+F30+F34</f>
        <v>6495302</v>
      </c>
      <c r="G6" s="10"/>
    </row>
    <row r="7" spans="1:16" ht="22.5" x14ac:dyDescent="0.2">
      <c r="A7" s="52" t="s">
        <v>9</v>
      </c>
      <c r="B7" s="27" t="s">
        <v>7</v>
      </c>
      <c r="C7" s="27" t="s">
        <v>10</v>
      </c>
      <c r="D7" s="27"/>
      <c r="E7" s="27"/>
      <c r="F7" s="35">
        <f>F8</f>
        <v>739667</v>
      </c>
      <c r="G7" s="10"/>
    </row>
    <row r="8" spans="1:16" x14ac:dyDescent="0.2">
      <c r="A8" s="43" t="s">
        <v>71</v>
      </c>
      <c r="B8" s="29" t="s">
        <v>7</v>
      </c>
      <c r="C8" s="29" t="s">
        <v>10</v>
      </c>
      <c r="D8" s="29" t="s">
        <v>82</v>
      </c>
      <c r="E8" s="29"/>
      <c r="F8" s="30">
        <f>F9</f>
        <v>739667</v>
      </c>
    </row>
    <row r="9" spans="1:16" x14ac:dyDescent="0.2">
      <c r="A9" s="38" t="s">
        <v>11</v>
      </c>
      <c r="B9" s="29" t="s">
        <v>7</v>
      </c>
      <c r="C9" s="29" t="s">
        <v>10</v>
      </c>
      <c r="D9" s="29" t="s">
        <v>81</v>
      </c>
      <c r="E9" s="29"/>
      <c r="F9" s="30">
        <f>F10+F11</f>
        <v>739667</v>
      </c>
      <c r="G9" s="10"/>
    </row>
    <row r="10" spans="1:16" ht="22.5" x14ac:dyDescent="0.2">
      <c r="A10" s="38" t="s">
        <v>40</v>
      </c>
      <c r="B10" s="29" t="s">
        <v>7</v>
      </c>
      <c r="C10" s="29" t="s">
        <v>10</v>
      </c>
      <c r="D10" s="29" t="s">
        <v>81</v>
      </c>
      <c r="E10" s="29" t="s">
        <v>39</v>
      </c>
      <c r="F10" s="30">
        <v>568100</v>
      </c>
    </row>
    <row r="11" spans="1:16" ht="22.5" customHeight="1" x14ac:dyDescent="0.2">
      <c r="A11" s="38" t="s">
        <v>153</v>
      </c>
      <c r="B11" s="29" t="s">
        <v>7</v>
      </c>
      <c r="C11" s="29" t="s">
        <v>10</v>
      </c>
      <c r="D11" s="29" t="s">
        <v>81</v>
      </c>
      <c r="E11" s="29" t="s">
        <v>152</v>
      </c>
      <c r="F11" s="30">
        <v>171567</v>
      </c>
    </row>
    <row r="12" spans="1:16" x14ac:dyDescent="0.2">
      <c r="A12" s="34" t="s">
        <v>142</v>
      </c>
      <c r="B12" s="31" t="s">
        <v>7</v>
      </c>
      <c r="C12" s="31" t="s">
        <v>14</v>
      </c>
      <c r="D12" s="29"/>
      <c r="E12" s="31"/>
      <c r="F12" s="49">
        <f>F13+F21</f>
        <v>5730651</v>
      </c>
      <c r="G12" s="10"/>
    </row>
    <row r="13" spans="1:16" ht="19.5" customHeight="1" x14ac:dyDescent="0.2">
      <c r="A13" s="43" t="s">
        <v>74</v>
      </c>
      <c r="B13" s="27" t="s">
        <v>13</v>
      </c>
      <c r="C13" s="27" t="s">
        <v>14</v>
      </c>
      <c r="D13" s="29" t="s">
        <v>83</v>
      </c>
      <c r="E13" s="27"/>
      <c r="F13" s="28">
        <f>F14+F15+F16+F17+F18+F19+F20</f>
        <v>5526651</v>
      </c>
      <c r="G13" s="10"/>
    </row>
    <row r="14" spans="1:16" ht="22.5" x14ac:dyDescent="0.2">
      <c r="A14" s="38" t="s">
        <v>40</v>
      </c>
      <c r="B14" s="29" t="s">
        <v>7</v>
      </c>
      <c r="C14" s="29" t="s">
        <v>14</v>
      </c>
      <c r="D14" s="29" t="s">
        <v>83</v>
      </c>
      <c r="E14" s="29" t="s">
        <v>39</v>
      </c>
      <c r="F14" s="30">
        <v>2957105</v>
      </c>
    </row>
    <row r="15" spans="1:16" ht="22.5" customHeight="1" x14ac:dyDescent="0.2">
      <c r="A15" s="38" t="s">
        <v>153</v>
      </c>
      <c r="B15" s="29" t="s">
        <v>7</v>
      </c>
      <c r="C15" s="29" t="s">
        <v>14</v>
      </c>
      <c r="D15" s="29" t="s">
        <v>83</v>
      </c>
      <c r="E15" s="29" t="s">
        <v>152</v>
      </c>
      <c r="F15" s="30">
        <v>893046</v>
      </c>
    </row>
    <row r="16" spans="1:16" s="22" customFormat="1" ht="22.5" x14ac:dyDescent="0.2">
      <c r="A16" s="53" t="s">
        <v>41</v>
      </c>
      <c r="B16" s="32" t="s">
        <v>7</v>
      </c>
      <c r="C16" s="32" t="s">
        <v>14</v>
      </c>
      <c r="D16" s="32" t="s">
        <v>83</v>
      </c>
      <c r="E16" s="32" t="s">
        <v>51</v>
      </c>
      <c r="F16" s="33"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s="22" customFormat="1" ht="12.75" customHeight="1" x14ac:dyDescent="0.2">
      <c r="A17" s="53" t="s">
        <v>150</v>
      </c>
      <c r="B17" s="32" t="s">
        <v>7</v>
      </c>
      <c r="C17" s="32" t="s">
        <v>14</v>
      </c>
      <c r="D17" s="32" t="s">
        <v>83</v>
      </c>
      <c r="E17" s="32" t="s">
        <v>58</v>
      </c>
      <c r="F17" s="33">
        <v>258500</v>
      </c>
      <c r="G17" s="23"/>
      <c r="H17" s="86"/>
      <c r="I17" s="23"/>
      <c r="J17" s="23"/>
      <c r="K17" s="23"/>
      <c r="L17" s="23"/>
      <c r="M17" s="23"/>
      <c r="N17" s="23"/>
      <c r="O17" s="23"/>
      <c r="P17" s="23"/>
    </row>
    <row r="18" spans="1:16" s="1" customFormat="1" ht="22.5" x14ac:dyDescent="0.2">
      <c r="A18" s="38" t="s">
        <v>43</v>
      </c>
      <c r="B18" s="31" t="s">
        <v>7</v>
      </c>
      <c r="C18" s="31" t="s">
        <v>14</v>
      </c>
      <c r="D18" s="29" t="s">
        <v>83</v>
      </c>
      <c r="E18" s="31" t="s">
        <v>42</v>
      </c>
      <c r="F18" s="30">
        <v>1400000</v>
      </c>
      <c r="G18" s="84"/>
      <c r="H18" s="4"/>
    </row>
    <row r="19" spans="1:16" s="1" customFormat="1" x14ac:dyDescent="0.2">
      <c r="A19" s="54" t="s">
        <v>47</v>
      </c>
      <c r="B19" s="31" t="s">
        <v>7</v>
      </c>
      <c r="C19" s="31" t="s">
        <v>14</v>
      </c>
      <c r="D19" s="29" t="s">
        <v>83</v>
      </c>
      <c r="E19" s="31" t="s">
        <v>44</v>
      </c>
      <c r="F19" s="30">
        <v>3000</v>
      </c>
      <c r="H19" s="4"/>
    </row>
    <row r="20" spans="1:16" s="1" customFormat="1" x14ac:dyDescent="0.2">
      <c r="A20" s="55" t="s">
        <v>48</v>
      </c>
      <c r="B20" s="31" t="s">
        <v>7</v>
      </c>
      <c r="C20" s="31" t="s">
        <v>14</v>
      </c>
      <c r="D20" s="29" t="s">
        <v>83</v>
      </c>
      <c r="E20" s="31" t="s">
        <v>46</v>
      </c>
      <c r="F20" s="30">
        <v>15000</v>
      </c>
      <c r="H20" s="4"/>
    </row>
    <row r="21" spans="1:16" s="1" customFormat="1" ht="12.75" customHeight="1" x14ac:dyDescent="0.2">
      <c r="A21" s="41" t="s">
        <v>75</v>
      </c>
      <c r="B21" s="29" t="s">
        <v>7</v>
      </c>
      <c r="C21" s="29" t="s">
        <v>14</v>
      </c>
      <c r="D21" s="29" t="s">
        <v>84</v>
      </c>
      <c r="E21" s="31"/>
      <c r="F21" s="80">
        <f>F23+F24+F25+F22</f>
        <v>204000</v>
      </c>
      <c r="H21" s="4"/>
    </row>
    <row r="22" spans="1:16" s="1" customFormat="1" ht="20.25" customHeight="1" x14ac:dyDescent="0.2">
      <c r="A22" s="43" t="s">
        <v>181</v>
      </c>
      <c r="B22" s="29" t="s">
        <v>7</v>
      </c>
      <c r="C22" s="29" t="s">
        <v>14</v>
      </c>
      <c r="D22" s="29" t="s">
        <v>70</v>
      </c>
      <c r="E22" s="29" t="s">
        <v>178</v>
      </c>
      <c r="F22" s="30">
        <v>100000</v>
      </c>
      <c r="H22" s="4"/>
    </row>
    <row r="23" spans="1:16" s="1" customFormat="1" x14ac:dyDescent="0.2">
      <c r="A23" s="54" t="s">
        <v>47</v>
      </c>
      <c r="B23" s="29" t="s">
        <v>7</v>
      </c>
      <c r="C23" s="29" t="s">
        <v>14</v>
      </c>
      <c r="D23" s="29" t="s">
        <v>70</v>
      </c>
      <c r="E23" s="29" t="s">
        <v>44</v>
      </c>
      <c r="F23" s="30">
        <v>50000</v>
      </c>
      <c r="H23" s="4"/>
    </row>
    <row r="24" spans="1:16" s="1" customFormat="1" x14ac:dyDescent="0.2">
      <c r="A24" s="55" t="s">
        <v>48</v>
      </c>
      <c r="B24" s="29" t="s">
        <v>7</v>
      </c>
      <c r="C24" s="29" t="s">
        <v>14</v>
      </c>
      <c r="D24" s="29" t="s">
        <v>70</v>
      </c>
      <c r="E24" s="29" t="s">
        <v>46</v>
      </c>
      <c r="F24" s="30">
        <v>50000</v>
      </c>
      <c r="H24" s="4"/>
    </row>
    <row r="25" spans="1:16" s="1" customFormat="1" x14ac:dyDescent="0.2">
      <c r="A25" s="67" t="s">
        <v>162</v>
      </c>
      <c r="B25" s="29" t="s">
        <v>7</v>
      </c>
      <c r="C25" s="29" t="s">
        <v>14</v>
      </c>
      <c r="D25" s="29" t="s">
        <v>70</v>
      </c>
      <c r="E25" s="29" t="s">
        <v>155</v>
      </c>
      <c r="F25" s="30">
        <v>4000</v>
      </c>
      <c r="H25" s="4"/>
    </row>
    <row r="26" spans="1:16" s="1" customFormat="1" x14ac:dyDescent="0.2">
      <c r="A26" s="82" t="s">
        <v>55</v>
      </c>
      <c r="B26" s="57" t="s">
        <v>7</v>
      </c>
      <c r="C26" s="57" t="s">
        <v>21</v>
      </c>
      <c r="D26" s="32"/>
      <c r="E26" s="57"/>
      <c r="F26" s="49">
        <f>F27</f>
        <v>0</v>
      </c>
      <c r="H26" s="4"/>
    </row>
    <row r="27" spans="1:16" s="1" customFormat="1" ht="20.25" x14ac:dyDescent="0.2">
      <c r="A27" s="36" t="s">
        <v>71</v>
      </c>
      <c r="B27" s="57" t="s">
        <v>7</v>
      </c>
      <c r="C27" s="57" t="s">
        <v>21</v>
      </c>
      <c r="D27" s="32" t="s">
        <v>82</v>
      </c>
      <c r="E27" s="57"/>
      <c r="F27" s="72">
        <f>F28</f>
        <v>0</v>
      </c>
      <c r="G27" s="85"/>
      <c r="H27" s="4"/>
    </row>
    <row r="28" spans="1:16" s="1" customFormat="1" ht="18.75" customHeight="1" x14ac:dyDescent="0.2">
      <c r="A28" s="66" t="s">
        <v>180</v>
      </c>
      <c r="B28" s="32" t="s">
        <v>7</v>
      </c>
      <c r="C28" s="32" t="s">
        <v>21</v>
      </c>
      <c r="D28" s="32" t="s">
        <v>179</v>
      </c>
      <c r="E28" s="32"/>
      <c r="F28" s="30">
        <f>F29</f>
        <v>0</v>
      </c>
      <c r="H28" s="4"/>
    </row>
    <row r="29" spans="1:16" s="1" customFormat="1" x14ac:dyDescent="0.2">
      <c r="A29" s="38" t="s">
        <v>165</v>
      </c>
      <c r="B29" s="29" t="s">
        <v>7</v>
      </c>
      <c r="C29" s="29" t="s">
        <v>21</v>
      </c>
      <c r="D29" s="29" t="s">
        <v>179</v>
      </c>
      <c r="E29" s="29" t="s">
        <v>164</v>
      </c>
      <c r="F29" s="30"/>
    </row>
    <row r="30" spans="1:16" x14ac:dyDescent="0.2">
      <c r="A30" s="56" t="s">
        <v>96</v>
      </c>
      <c r="B30" s="27" t="s">
        <v>7</v>
      </c>
      <c r="C30" s="27" t="s">
        <v>26</v>
      </c>
      <c r="D30" s="29"/>
      <c r="E30" s="27"/>
      <c r="F30" s="49">
        <f>F31</f>
        <v>0</v>
      </c>
    </row>
    <row r="31" spans="1:16" x14ac:dyDescent="0.2">
      <c r="A31" s="39" t="s">
        <v>71</v>
      </c>
      <c r="B31" s="29" t="s">
        <v>7</v>
      </c>
      <c r="C31" s="29" t="s">
        <v>26</v>
      </c>
      <c r="D31" s="29" t="s">
        <v>82</v>
      </c>
      <c r="E31" s="27"/>
      <c r="F31" s="72">
        <f>F32</f>
        <v>0</v>
      </c>
    </row>
    <row r="32" spans="1:16" x14ac:dyDescent="0.2">
      <c r="A32" s="38" t="s">
        <v>36</v>
      </c>
      <c r="B32" s="29" t="s">
        <v>7</v>
      </c>
      <c r="C32" s="29" t="s">
        <v>26</v>
      </c>
      <c r="D32" s="29" t="s">
        <v>92</v>
      </c>
      <c r="E32" s="29"/>
      <c r="F32" s="30">
        <f>F33</f>
        <v>0</v>
      </c>
    </row>
    <row r="33" spans="1:6" x14ac:dyDescent="0.2">
      <c r="A33" s="34" t="s">
        <v>95</v>
      </c>
      <c r="B33" s="29" t="s">
        <v>7</v>
      </c>
      <c r="C33" s="29" t="s">
        <v>26</v>
      </c>
      <c r="D33" s="29" t="s">
        <v>92</v>
      </c>
      <c r="E33" s="29" t="s">
        <v>94</v>
      </c>
      <c r="F33" s="30">
        <v>0</v>
      </c>
    </row>
    <row r="34" spans="1:6" x14ac:dyDescent="0.2">
      <c r="A34" s="56" t="s">
        <v>16</v>
      </c>
      <c r="B34" s="27" t="s">
        <v>7</v>
      </c>
      <c r="C34" s="27" t="s">
        <v>30</v>
      </c>
      <c r="D34" s="29"/>
      <c r="E34" s="27"/>
      <c r="F34" s="49">
        <f>F35+F41</f>
        <v>24984</v>
      </c>
    </row>
    <row r="35" spans="1:6" ht="15.75" customHeight="1" x14ac:dyDescent="0.2">
      <c r="A35" s="36" t="s">
        <v>76</v>
      </c>
      <c r="B35" s="27" t="s">
        <v>7</v>
      </c>
      <c r="C35" s="27" t="s">
        <v>30</v>
      </c>
      <c r="D35" s="29" t="s">
        <v>89</v>
      </c>
      <c r="E35" s="27"/>
      <c r="F35" s="71">
        <f>F36+F38</f>
        <v>24984</v>
      </c>
    </row>
    <row r="36" spans="1:6" ht="33.75" customHeight="1" x14ac:dyDescent="0.2">
      <c r="A36" s="53" t="s">
        <v>85</v>
      </c>
      <c r="B36" s="57" t="s">
        <v>7</v>
      </c>
      <c r="C36" s="57" t="s">
        <v>30</v>
      </c>
      <c r="D36" s="32" t="s">
        <v>90</v>
      </c>
      <c r="E36" s="27"/>
      <c r="F36" s="71">
        <f>F37</f>
        <v>23679</v>
      </c>
    </row>
    <row r="37" spans="1:6" ht="13.5" customHeight="1" x14ac:dyDescent="0.2">
      <c r="A37" s="53" t="s">
        <v>80</v>
      </c>
      <c r="B37" s="57" t="s">
        <v>7</v>
      </c>
      <c r="C37" s="57" t="s">
        <v>30</v>
      </c>
      <c r="D37" s="32" t="s">
        <v>90</v>
      </c>
      <c r="E37" s="27" t="s">
        <v>59</v>
      </c>
      <c r="F37" s="37">
        <v>23679</v>
      </c>
    </row>
    <row r="38" spans="1:6" ht="25.5" customHeight="1" x14ac:dyDescent="0.2">
      <c r="A38" s="53" t="s">
        <v>64</v>
      </c>
      <c r="B38" s="32" t="s">
        <v>7</v>
      </c>
      <c r="C38" s="32" t="s">
        <v>30</v>
      </c>
      <c r="D38" s="32" t="s">
        <v>149</v>
      </c>
      <c r="E38" s="32"/>
      <c r="F38" s="33">
        <f>F39+F40</f>
        <v>1305</v>
      </c>
    </row>
    <row r="39" spans="1:6" ht="24" customHeight="1" x14ac:dyDescent="0.2">
      <c r="A39" s="53" t="s">
        <v>50</v>
      </c>
      <c r="B39" s="32" t="s">
        <v>7</v>
      </c>
      <c r="C39" s="32" t="s">
        <v>30</v>
      </c>
      <c r="D39" s="32" t="s">
        <v>149</v>
      </c>
      <c r="E39" s="32" t="s">
        <v>49</v>
      </c>
      <c r="F39" s="33">
        <v>0</v>
      </c>
    </row>
    <row r="40" spans="1:6" ht="22.5" x14ac:dyDescent="0.2">
      <c r="A40" s="53" t="s">
        <v>43</v>
      </c>
      <c r="B40" s="32" t="s">
        <v>7</v>
      </c>
      <c r="C40" s="32" t="s">
        <v>30</v>
      </c>
      <c r="D40" s="32" t="s">
        <v>149</v>
      </c>
      <c r="E40" s="32" t="s">
        <v>42</v>
      </c>
      <c r="F40" s="33">
        <v>1305</v>
      </c>
    </row>
    <row r="41" spans="1:6" ht="15" customHeight="1" x14ac:dyDescent="0.2">
      <c r="A41" s="36" t="s">
        <v>71</v>
      </c>
      <c r="B41" s="57" t="s">
        <v>7</v>
      </c>
      <c r="C41" s="57" t="s">
        <v>30</v>
      </c>
      <c r="D41" s="32" t="s">
        <v>82</v>
      </c>
      <c r="E41" s="27"/>
      <c r="F41" s="71">
        <f>F42+F44</f>
        <v>0</v>
      </c>
    </row>
    <row r="42" spans="1:6" ht="16.5" customHeight="1" x14ac:dyDescent="0.2">
      <c r="A42" s="53" t="s">
        <v>72</v>
      </c>
      <c r="B42" s="57" t="s">
        <v>7</v>
      </c>
      <c r="C42" s="57" t="s">
        <v>30</v>
      </c>
      <c r="D42" s="32" t="s">
        <v>83</v>
      </c>
      <c r="E42" s="27"/>
      <c r="F42" s="71">
        <f>F43</f>
        <v>0</v>
      </c>
    </row>
    <row r="43" spans="1:6" ht="16.5" customHeight="1" x14ac:dyDescent="0.2">
      <c r="A43" s="53" t="s">
        <v>43</v>
      </c>
      <c r="B43" s="57" t="s">
        <v>7</v>
      </c>
      <c r="C43" s="57" t="s">
        <v>30</v>
      </c>
      <c r="D43" s="32" t="s">
        <v>83</v>
      </c>
      <c r="E43" s="27" t="s">
        <v>42</v>
      </c>
      <c r="F43" s="37">
        <v>0</v>
      </c>
    </row>
    <row r="44" spans="1:6" ht="21" customHeight="1" x14ac:dyDescent="0.2">
      <c r="A44" s="58" t="s">
        <v>125</v>
      </c>
      <c r="B44" s="57" t="s">
        <v>7</v>
      </c>
      <c r="C44" s="57" t="s">
        <v>30</v>
      </c>
      <c r="D44" s="32" t="s">
        <v>126</v>
      </c>
      <c r="E44" s="27"/>
      <c r="F44" s="71">
        <f>F45</f>
        <v>0</v>
      </c>
    </row>
    <row r="45" spans="1:6" ht="15" customHeight="1" x14ac:dyDescent="0.2">
      <c r="A45" s="53" t="s">
        <v>124</v>
      </c>
      <c r="B45" s="57" t="s">
        <v>7</v>
      </c>
      <c r="C45" s="57" t="s">
        <v>30</v>
      </c>
      <c r="D45" s="32" t="s">
        <v>126</v>
      </c>
      <c r="E45" s="27" t="s">
        <v>127</v>
      </c>
      <c r="F45" s="37"/>
    </row>
    <row r="46" spans="1:6" ht="14.25" customHeight="1" x14ac:dyDescent="0.2">
      <c r="A46" s="36" t="s">
        <v>31</v>
      </c>
      <c r="B46" s="81" t="s">
        <v>10</v>
      </c>
      <c r="C46" s="81" t="s">
        <v>8</v>
      </c>
      <c r="D46" s="87"/>
      <c r="E46" s="81"/>
      <c r="F46" s="80">
        <f>F47</f>
        <v>232500</v>
      </c>
    </row>
    <row r="47" spans="1:6" ht="12.75" customHeight="1" x14ac:dyDescent="0.2">
      <c r="A47" s="60" t="s">
        <v>32</v>
      </c>
      <c r="B47" s="57" t="s">
        <v>10</v>
      </c>
      <c r="C47" s="57" t="s">
        <v>12</v>
      </c>
      <c r="D47" s="32"/>
      <c r="E47" s="27"/>
      <c r="F47" s="28">
        <f>F49</f>
        <v>232500</v>
      </c>
    </row>
    <row r="48" spans="1:6" ht="45.75" customHeight="1" x14ac:dyDescent="0.2">
      <c r="A48" s="61" t="s">
        <v>77</v>
      </c>
      <c r="B48" s="32" t="s">
        <v>10</v>
      </c>
      <c r="C48" s="32" t="s">
        <v>12</v>
      </c>
      <c r="D48" s="32" t="s">
        <v>91</v>
      </c>
      <c r="E48" s="29"/>
      <c r="F48" s="72">
        <f>F49</f>
        <v>232500</v>
      </c>
    </row>
    <row r="49" spans="1:8" ht="22.5" x14ac:dyDescent="0.2">
      <c r="A49" s="53" t="s">
        <v>28</v>
      </c>
      <c r="B49" s="32" t="s">
        <v>10</v>
      </c>
      <c r="C49" s="32" t="s">
        <v>12</v>
      </c>
      <c r="D49" s="32" t="s">
        <v>86</v>
      </c>
      <c r="E49" s="29"/>
      <c r="F49" s="30">
        <f>F50+F52+F51</f>
        <v>232500</v>
      </c>
    </row>
    <row r="50" spans="1:8" ht="22.5" x14ac:dyDescent="0.2">
      <c r="A50" s="53" t="s">
        <v>40</v>
      </c>
      <c r="B50" s="32" t="s">
        <v>10</v>
      </c>
      <c r="C50" s="32" t="s">
        <v>12</v>
      </c>
      <c r="D50" s="32" t="s">
        <v>86</v>
      </c>
      <c r="E50" s="29" t="s">
        <v>39</v>
      </c>
      <c r="F50" s="30">
        <v>178571</v>
      </c>
    </row>
    <row r="51" spans="1:8" ht="22.5" customHeight="1" x14ac:dyDescent="0.2">
      <c r="A51" s="38" t="s">
        <v>153</v>
      </c>
      <c r="B51" s="32" t="s">
        <v>10</v>
      </c>
      <c r="C51" s="32" t="s">
        <v>12</v>
      </c>
      <c r="D51" s="32" t="s">
        <v>86</v>
      </c>
      <c r="E51" s="29" t="s">
        <v>152</v>
      </c>
      <c r="F51" s="30">
        <v>53929</v>
      </c>
    </row>
    <row r="52" spans="1:8" ht="15.75" customHeight="1" x14ac:dyDescent="0.2">
      <c r="A52" s="53" t="s">
        <v>43</v>
      </c>
      <c r="B52" s="32" t="s">
        <v>10</v>
      </c>
      <c r="C52" s="32" t="s">
        <v>12</v>
      </c>
      <c r="D52" s="32" t="s">
        <v>86</v>
      </c>
      <c r="E52" s="29" t="s">
        <v>42</v>
      </c>
      <c r="F52" s="30">
        <v>0</v>
      </c>
    </row>
    <row r="53" spans="1:8" ht="19.5" customHeight="1" x14ac:dyDescent="0.2">
      <c r="A53" s="36" t="s">
        <v>98</v>
      </c>
      <c r="B53" s="81" t="s">
        <v>12</v>
      </c>
      <c r="C53" s="81" t="s">
        <v>8</v>
      </c>
      <c r="D53" s="81"/>
      <c r="E53" s="81"/>
      <c r="F53" s="80">
        <f>F54+F57</f>
        <v>1360000</v>
      </c>
      <c r="G53" s="10"/>
    </row>
    <row r="54" spans="1:8" ht="22.5" x14ac:dyDescent="0.2">
      <c r="A54" s="60" t="s">
        <v>99</v>
      </c>
      <c r="B54" s="57" t="s">
        <v>12</v>
      </c>
      <c r="C54" s="57" t="s">
        <v>23</v>
      </c>
      <c r="D54" s="32"/>
      <c r="E54" s="27"/>
      <c r="F54" s="35">
        <f>F55</f>
        <v>110000</v>
      </c>
      <c r="G54" s="10"/>
    </row>
    <row r="55" spans="1:8" ht="29.25" customHeight="1" x14ac:dyDescent="0.2">
      <c r="A55" s="61" t="s">
        <v>97</v>
      </c>
      <c r="B55" s="32" t="s">
        <v>12</v>
      </c>
      <c r="C55" s="32" t="s">
        <v>23</v>
      </c>
      <c r="D55" s="32" t="s">
        <v>87</v>
      </c>
      <c r="E55" s="29"/>
      <c r="F55" s="33">
        <f>F56</f>
        <v>110000</v>
      </c>
    </row>
    <row r="56" spans="1:8" ht="24" customHeight="1" x14ac:dyDescent="0.2">
      <c r="A56" s="53" t="s">
        <v>43</v>
      </c>
      <c r="B56" s="32" t="s">
        <v>12</v>
      </c>
      <c r="C56" s="32" t="s">
        <v>23</v>
      </c>
      <c r="D56" s="32" t="s">
        <v>87</v>
      </c>
      <c r="E56" s="29" t="s">
        <v>42</v>
      </c>
      <c r="F56" s="33">
        <v>110000</v>
      </c>
      <c r="G56" s="10"/>
    </row>
    <row r="57" spans="1:8" x14ac:dyDescent="0.2">
      <c r="A57" s="62" t="s">
        <v>54</v>
      </c>
      <c r="B57" s="57" t="s">
        <v>12</v>
      </c>
      <c r="C57" s="57" t="s">
        <v>25</v>
      </c>
      <c r="D57" s="32"/>
      <c r="E57" s="27"/>
      <c r="F57" s="49">
        <f>F58</f>
        <v>1250000</v>
      </c>
    </row>
    <row r="58" spans="1:8" x14ac:dyDescent="0.2">
      <c r="A58" s="63" t="s">
        <v>78</v>
      </c>
      <c r="B58" s="32" t="s">
        <v>12</v>
      </c>
      <c r="C58" s="32" t="s">
        <v>25</v>
      </c>
      <c r="D58" s="32" t="s">
        <v>88</v>
      </c>
      <c r="E58" s="29"/>
      <c r="F58" s="30">
        <f>F59+F62</f>
        <v>1250000</v>
      </c>
    </row>
    <row r="59" spans="1:8" x14ac:dyDescent="0.2">
      <c r="A59" s="61" t="s">
        <v>100</v>
      </c>
      <c r="B59" s="32" t="s">
        <v>12</v>
      </c>
      <c r="C59" s="32" t="s">
        <v>25</v>
      </c>
      <c r="D59" s="32" t="s">
        <v>93</v>
      </c>
      <c r="E59" s="29"/>
      <c r="F59" s="30">
        <f>F60</f>
        <v>0</v>
      </c>
    </row>
    <row r="60" spans="1:8" ht="22.5" x14ac:dyDescent="0.2">
      <c r="A60" s="53" t="s">
        <v>43</v>
      </c>
      <c r="B60" s="32" t="s">
        <v>12</v>
      </c>
      <c r="C60" s="32" t="s">
        <v>25</v>
      </c>
      <c r="D60" s="32" t="s">
        <v>93</v>
      </c>
      <c r="E60" s="29" t="s">
        <v>42</v>
      </c>
      <c r="F60" s="42"/>
    </row>
    <row r="61" spans="1:8" ht="19.5" hidden="1" customHeight="1" x14ac:dyDescent="0.2">
      <c r="A61" s="63"/>
      <c r="B61" s="32"/>
      <c r="C61" s="32"/>
      <c r="D61" s="32"/>
      <c r="E61" s="29"/>
      <c r="F61" s="30"/>
    </row>
    <row r="62" spans="1:8" ht="27" customHeight="1" x14ac:dyDescent="0.3">
      <c r="A62" s="61" t="s">
        <v>97</v>
      </c>
      <c r="B62" s="32" t="s">
        <v>12</v>
      </c>
      <c r="C62" s="32" t="s">
        <v>25</v>
      </c>
      <c r="D62" s="32" t="s">
        <v>87</v>
      </c>
      <c r="E62" s="29"/>
      <c r="F62" s="30">
        <f>F63</f>
        <v>1250000</v>
      </c>
      <c r="G62" s="83"/>
      <c r="H62" s="3"/>
    </row>
    <row r="63" spans="1:8" ht="22.5" x14ac:dyDescent="0.2">
      <c r="A63" s="53" t="s">
        <v>43</v>
      </c>
      <c r="B63" s="32" t="s">
        <v>12</v>
      </c>
      <c r="C63" s="32" t="s">
        <v>25</v>
      </c>
      <c r="D63" s="32" t="s">
        <v>87</v>
      </c>
      <c r="E63" s="29" t="s">
        <v>42</v>
      </c>
      <c r="F63" s="30">
        <f>1250000</f>
        <v>1250000</v>
      </c>
      <c r="H63" s="17"/>
    </row>
    <row r="64" spans="1:8" ht="18" customHeight="1" x14ac:dyDescent="0.2">
      <c r="A64" s="36" t="s">
        <v>17</v>
      </c>
      <c r="B64" s="81" t="s">
        <v>14</v>
      </c>
      <c r="C64" s="81" t="s">
        <v>8</v>
      </c>
      <c r="D64" s="87"/>
      <c r="E64" s="81"/>
      <c r="F64" s="80">
        <f>F65+F74</f>
        <v>1123616</v>
      </c>
      <c r="H64" s="17"/>
    </row>
    <row r="65" spans="1:8" s="1" customFormat="1" ht="17.25" customHeight="1" x14ac:dyDescent="0.2">
      <c r="A65" s="62" t="s">
        <v>37</v>
      </c>
      <c r="B65" s="57" t="s">
        <v>14</v>
      </c>
      <c r="C65" s="57" t="s">
        <v>23</v>
      </c>
      <c r="D65" s="32"/>
      <c r="E65" s="44"/>
      <c r="F65" s="28">
        <f>F70+F66</f>
        <v>1023616</v>
      </c>
    </row>
    <row r="66" spans="1:8" ht="18" customHeight="1" x14ac:dyDescent="0.2">
      <c r="A66" s="36" t="s">
        <v>76</v>
      </c>
      <c r="B66" s="32" t="s">
        <v>14</v>
      </c>
      <c r="C66" s="32" t="s">
        <v>23</v>
      </c>
      <c r="D66" s="32" t="s">
        <v>89</v>
      </c>
      <c r="E66" s="26"/>
      <c r="F66" s="40">
        <f>F67</f>
        <v>993616</v>
      </c>
      <c r="H66" s="17"/>
    </row>
    <row r="67" spans="1:8" s="1" customFormat="1" ht="40.5" customHeight="1" x14ac:dyDescent="0.2">
      <c r="A67" s="53" t="s">
        <v>65</v>
      </c>
      <c r="B67" s="32" t="s">
        <v>14</v>
      </c>
      <c r="C67" s="32" t="s">
        <v>23</v>
      </c>
      <c r="D67" s="32" t="s">
        <v>102</v>
      </c>
      <c r="E67" s="31"/>
      <c r="F67" s="30">
        <f>F68+F69</f>
        <v>993616</v>
      </c>
    </row>
    <row r="68" spans="1:8" s="1" customFormat="1" ht="26.25" customHeight="1" x14ac:dyDescent="0.2">
      <c r="A68" s="53" t="s">
        <v>50</v>
      </c>
      <c r="B68" s="32" t="s">
        <v>14</v>
      </c>
      <c r="C68" s="32" t="s">
        <v>23</v>
      </c>
      <c r="D68" s="32" t="s">
        <v>102</v>
      </c>
      <c r="E68" s="31" t="s">
        <v>49</v>
      </c>
      <c r="F68" s="30"/>
    </row>
    <row r="69" spans="1:8" s="1" customFormat="1" ht="21.75" customHeight="1" x14ac:dyDescent="0.2">
      <c r="A69" s="53" t="s">
        <v>43</v>
      </c>
      <c r="B69" s="32" t="s">
        <v>14</v>
      </c>
      <c r="C69" s="32" t="s">
        <v>23</v>
      </c>
      <c r="D69" s="32" t="s">
        <v>102</v>
      </c>
      <c r="E69" s="31" t="s">
        <v>42</v>
      </c>
      <c r="F69" s="30">
        <v>993616</v>
      </c>
    </row>
    <row r="70" spans="1:8" s="1" customFormat="1" ht="14.25" customHeight="1" x14ac:dyDescent="0.2">
      <c r="A70" s="64" t="s">
        <v>78</v>
      </c>
      <c r="B70" s="32" t="s">
        <v>14</v>
      </c>
      <c r="C70" s="32" t="s">
        <v>23</v>
      </c>
      <c r="D70" s="32" t="s">
        <v>88</v>
      </c>
      <c r="E70" s="31"/>
      <c r="F70" s="30">
        <f>F71</f>
        <v>30000</v>
      </c>
    </row>
    <row r="71" spans="1:8" s="1" customFormat="1" ht="25.5" customHeight="1" x14ac:dyDescent="0.2">
      <c r="A71" s="53" t="s">
        <v>101</v>
      </c>
      <c r="B71" s="32" t="s">
        <v>14</v>
      </c>
      <c r="C71" s="32" t="s">
        <v>23</v>
      </c>
      <c r="D71" s="32" t="s">
        <v>141</v>
      </c>
      <c r="E71" s="31"/>
      <c r="F71" s="30">
        <f>F73+F72</f>
        <v>30000</v>
      </c>
    </row>
    <row r="72" spans="1:8" s="1" customFormat="1" ht="22.5" x14ac:dyDescent="0.2">
      <c r="A72" s="53" t="s">
        <v>50</v>
      </c>
      <c r="B72" s="32" t="s">
        <v>14</v>
      </c>
      <c r="C72" s="32" t="s">
        <v>23</v>
      </c>
      <c r="D72" s="32" t="s">
        <v>141</v>
      </c>
      <c r="E72" s="31" t="s">
        <v>49</v>
      </c>
      <c r="F72" s="30"/>
    </row>
    <row r="73" spans="1:8" s="1" customFormat="1" ht="22.5" x14ac:dyDescent="0.2">
      <c r="A73" s="53" t="s">
        <v>43</v>
      </c>
      <c r="B73" s="32" t="s">
        <v>34</v>
      </c>
      <c r="C73" s="32" t="s">
        <v>23</v>
      </c>
      <c r="D73" s="32" t="s">
        <v>141</v>
      </c>
      <c r="E73" s="31" t="s">
        <v>42</v>
      </c>
      <c r="F73" s="30">
        <v>30000</v>
      </c>
    </row>
    <row r="74" spans="1:8" s="1" customFormat="1" x14ac:dyDescent="0.2">
      <c r="A74" s="53" t="s">
        <v>62</v>
      </c>
      <c r="B74" s="32" t="s">
        <v>14</v>
      </c>
      <c r="C74" s="32" t="s">
        <v>61</v>
      </c>
      <c r="D74" s="32"/>
      <c r="E74" s="31"/>
      <c r="F74" s="73">
        <f>F75</f>
        <v>100000</v>
      </c>
    </row>
    <row r="75" spans="1:8" s="1" customFormat="1" x14ac:dyDescent="0.2">
      <c r="A75" s="63" t="s">
        <v>71</v>
      </c>
      <c r="B75" s="32" t="s">
        <v>14</v>
      </c>
      <c r="C75" s="32" t="s">
        <v>61</v>
      </c>
      <c r="D75" s="32" t="s">
        <v>82</v>
      </c>
      <c r="E75" s="31"/>
      <c r="F75" s="40">
        <f>F76+F79</f>
        <v>100000</v>
      </c>
    </row>
    <row r="76" spans="1:8" s="1" customFormat="1" ht="15.75" customHeight="1" x14ac:dyDescent="0.2">
      <c r="A76" s="53" t="s">
        <v>63</v>
      </c>
      <c r="B76" s="32" t="s">
        <v>14</v>
      </c>
      <c r="C76" s="32" t="s">
        <v>61</v>
      </c>
      <c r="D76" s="32" t="s">
        <v>116</v>
      </c>
      <c r="E76" s="31"/>
      <c r="F76" s="30">
        <f>F77</f>
        <v>100000</v>
      </c>
    </row>
    <row r="77" spans="1:8" s="1" customFormat="1" ht="22.5" x14ac:dyDescent="0.2">
      <c r="A77" s="53" t="s">
        <v>43</v>
      </c>
      <c r="B77" s="32" t="s">
        <v>14</v>
      </c>
      <c r="C77" s="32" t="s">
        <v>61</v>
      </c>
      <c r="D77" s="32" t="s">
        <v>116</v>
      </c>
      <c r="E77" s="31" t="s">
        <v>42</v>
      </c>
      <c r="F77" s="30">
        <v>100000</v>
      </c>
    </row>
    <row r="78" spans="1:8" s="1" customFormat="1" ht="12.75" hidden="1" customHeight="1" x14ac:dyDescent="0.2">
      <c r="A78" s="53" t="s">
        <v>48</v>
      </c>
      <c r="B78" s="32" t="s">
        <v>14</v>
      </c>
      <c r="C78" s="32" t="s">
        <v>61</v>
      </c>
      <c r="D78" s="32" t="s">
        <v>117</v>
      </c>
      <c r="E78" s="31" t="s">
        <v>46</v>
      </c>
      <c r="F78" s="30"/>
    </row>
    <row r="79" spans="1:8" s="1" customFormat="1" ht="21" x14ac:dyDescent="0.2">
      <c r="A79" s="58" t="s">
        <v>118</v>
      </c>
      <c r="B79" s="32" t="s">
        <v>14</v>
      </c>
      <c r="C79" s="32" t="s">
        <v>61</v>
      </c>
      <c r="D79" s="59" t="s">
        <v>119</v>
      </c>
      <c r="E79" s="31"/>
      <c r="F79" s="30">
        <f>F80</f>
        <v>0</v>
      </c>
    </row>
    <row r="80" spans="1:8" s="1" customFormat="1" ht="22.5" x14ac:dyDescent="0.2">
      <c r="A80" s="53" t="s">
        <v>43</v>
      </c>
      <c r="B80" s="32" t="s">
        <v>14</v>
      </c>
      <c r="C80" s="32" t="s">
        <v>61</v>
      </c>
      <c r="D80" s="32" t="s">
        <v>119</v>
      </c>
      <c r="E80" s="31" t="s">
        <v>42</v>
      </c>
      <c r="F80" s="30">
        <v>0</v>
      </c>
    </row>
    <row r="81" spans="1:8" s="2" customFormat="1" ht="16.5" customHeight="1" x14ac:dyDescent="0.2">
      <c r="A81" s="36" t="s">
        <v>27</v>
      </c>
      <c r="B81" s="81" t="s">
        <v>15</v>
      </c>
      <c r="C81" s="81" t="s">
        <v>8</v>
      </c>
      <c r="D81" s="87"/>
      <c r="E81" s="81"/>
      <c r="F81" s="80">
        <f>F82+F93+F111+F136</f>
        <v>4494549</v>
      </c>
      <c r="G81" s="16"/>
      <c r="H81" s="18"/>
    </row>
    <row r="82" spans="1:8" s="2" customFormat="1" x14ac:dyDescent="0.2">
      <c r="A82" s="60" t="s">
        <v>35</v>
      </c>
      <c r="B82" s="57" t="s">
        <v>15</v>
      </c>
      <c r="C82" s="57" t="s">
        <v>7</v>
      </c>
      <c r="D82" s="32"/>
      <c r="E82" s="27"/>
      <c r="F82" s="46">
        <f>F88+F84</f>
        <v>29746</v>
      </c>
      <c r="G82" s="16"/>
    </row>
    <row r="83" spans="1:8" s="2" customFormat="1" x14ac:dyDescent="0.2">
      <c r="A83" s="36" t="s">
        <v>76</v>
      </c>
      <c r="B83" s="32" t="s">
        <v>15</v>
      </c>
      <c r="C83" s="32" t="s">
        <v>7</v>
      </c>
      <c r="D83" s="32" t="s">
        <v>89</v>
      </c>
      <c r="E83" s="27"/>
      <c r="F83" s="72">
        <f>F84</f>
        <v>29746</v>
      </c>
      <c r="G83" s="16"/>
    </row>
    <row r="84" spans="1:8" s="2" customFormat="1" ht="45" x14ac:dyDescent="0.2">
      <c r="A84" s="53" t="s">
        <v>66</v>
      </c>
      <c r="B84" s="32" t="s">
        <v>15</v>
      </c>
      <c r="C84" s="32" t="s">
        <v>7</v>
      </c>
      <c r="D84" s="32" t="s">
        <v>103</v>
      </c>
      <c r="E84" s="31"/>
      <c r="F84" s="30">
        <f>F85+F86</f>
        <v>29746</v>
      </c>
      <c r="G84" s="16"/>
    </row>
    <row r="85" spans="1:8" s="2" customFormat="1" ht="22.5" x14ac:dyDescent="0.2">
      <c r="A85" s="53" t="s">
        <v>50</v>
      </c>
      <c r="B85" s="32" t="s">
        <v>15</v>
      </c>
      <c r="C85" s="32" t="s">
        <v>7</v>
      </c>
      <c r="D85" s="32" t="s">
        <v>103</v>
      </c>
      <c r="E85" s="31" t="s">
        <v>49</v>
      </c>
      <c r="F85" s="30"/>
      <c r="G85" s="16"/>
    </row>
    <row r="86" spans="1:8" s="2" customFormat="1" ht="22.5" x14ac:dyDescent="0.2">
      <c r="A86" s="53" t="s">
        <v>43</v>
      </c>
      <c r="B86" s="32" t="s">
        <v>15</v>
      </c>
      <c r="C86" s="32" t="s">
        <v>7</v>
      </c>
      <c r="D86" s="32" t="s">
        <v>103</v>
      </c>
      <c r="E86" s="31" t="s">
        <v>42</v>
      </c>
      <c r="F86" s="30">
        <v>29746</v>
      </c>
      <c r="G86" s="16"/>
    </row>
    <row r="87" spans="1:8" s="2" customFormat="1" x14ac:dyDescent="0.2">
      <c r="A87" s="64" t="s">
        <v>78</v>
      </c>
      <c r="B87" s="32" t="s">
        <v>15</v>
      </c>
      <c r="C87" s="32" t="s">
        <v>7</v>
      </c>
      <c r="D87" s="32" t="s">
        <v>88</v>
      </c>
      <c r="E87" s="31"/>
      <c r="F87" s="30">
        <f>F88</f>
        <v>0</v>
      </c>
      <c r="G87" s="16"/>
    </row>
    <row r="88" spans="1:8" s="2" customFormat="1" x14ac:dyDescent="0.2">
      <c r="A88" s="53" t="s">
        <v>133</v>
      </c>
      <c r="B88" s="32" t="s">
        <v>15</v>
      </c>
      <c r="C88" s="32" t="s">
        <v>7</v>
      </c>
      <c r="D88" s="32" t="s">
        <v>134</v>
      </c>
      <c r="E88" s="29"/>
      <c r="F88" s="30">
        <f>F89</f>
        <v>0</v>
      </c>
      <c r="G88" s="16"/>
    </row>
    <row r="89" spans="1:8" s="2" customFormat="1" ht="22.5" x14ac:dyDescent="0.2">
      <c r="A89" s="53" t="s">
        <v>43</v>
      </c>
      <c r="B89" s="32" t="s">
        <v>15</v>
      </c>
      <c r="C89" s="32" t="s">
        <v>7</v>
      </c>
      <c r="D89" s="32" t="s">
        <v>134</v>
      </c>
      <c r="E89" s="29" t="s">
        <v>42</v>
      </c>
      <c r="F89" s="30">
        <v>0</v>
      </c>
      <c r="G89" s="16"/>
    </row>
    <row r="90" spans="1:8" s="2" customFormat="1" ht="81" hidden="1" customHeight="1" x14ac:dyDescent="0.2">
      <c r="A90" s="53"/>
      <c r="B90" s="32"/>
      <c r="C90" s="32"/>
      <c r="D90" s="32"/>
      <c r="E90" s="47"/>
      <c r="F90" s="48"/>
      <c r="G90" s="16"/>
    </row>
    <row r="91" spans="1:8" s="2" customFormat="1" ht="36.75" hidden="1" customHeight="1" x14ac:dyDescent="0.2">
      <c r="A91" s="53"/>
      <c r="B91" s="32"/>
      <c r="C91" s="32"/>
      <c r="D91" s="32"/>
      <c r="E91" s="31"/>
      <c r="F91" s="30"/>
      <c r="G91" s="16"/>
    </row>
    <row r="92" spans="1:8" s="2" customFormat="1" ht="35.25" hidden="1" customHeight="1" x14ac:dyDescent="0.2">
      <c r="A92" s="53"/>
      <c r="B92" s="32"/>
      <c r="C92" s="32"/>
      <c r="D92" s="32"/>
      <c r="E92" s="31"/>
      <c r="F92" s="30"/>
      <c r="G92" s="16"/>
    </row>
    <row r="93" spans="1:8" s="2" customFormat="1" ht="13.5" customHeight="1" x14ac:dyDescent="0.2">
      <c r="A93" s="78" t="s">
        <v>56</v>
      </c>
      <c r="B93" s="57" t="s">
        <v>15</v>
      </c>
      <c r="C93" s="57" t="s">
        <v>10</v>
      </c>
      <c r="D93" s="32"/>
      <c r="E93" s="44"/>
      <c r="F93" s="49">
        <f>F98+F103+F94</f>
        <v>1065791</v>
      </c>
    </row>
    <row r="94" spans="1:8" s="2" customFormat="1" ht="21" customHeight="1" x14ac:dyDescent="0.2">
      <c r="A94" s="53" t="s">
        <v>79</v>
      </c>
      <c r="B94" s="32" t="s">
        <v>15</v>
      </c>
      <c r="C94" s="32" t="s">
        <v>10</v>
      </c>
      <c r="D94" s="32" t="s">
        <v>169</v>
      </c>
      <c r="E94" s="31"/>
      <c r="F94" s="33">
        <f>F95+F96+F97</f>
        <v>0</v>
      </c>
    </row>
    <row r="95" spans="1:8" s="2" customFormat="1" ht="21" customHeight="1" x14ac:dyDescent="0.2">
      <c r="A95" s="53" t="s">
        <v>50</v>
      </c>
      <c r="B95" s="32" t="s">
        <v>15</v>
      </c>
      <c r="C95" s="32" t="s">
        <v>10</v>
      </c>
      <c r="D95" s="32" t="s">
        <v>169</v>
      </c>
      <c r="E95" s="31" t="s">
        <v>49</v>
      </c>
      <c r="F95" s="33">
        <v>0</v>
      </c>
    </row>
    <row r="96" spans="1:8" s="2" customFormat="1" ht="21" customHeight="1" x14ac:dyDescent="0.2">
      <c r="A96" s="53" t="s">
        <v>43</v>
      </c>
      <c r="B96" s="32" t="s">
        <v>15</v>
      </c>
      <c r="C96" s="32" t="s">
        <v>10</v>
      </c>
      <c r="D96" s="32" t="s">
        <v>169</v>
      </c>
      <c r="E96" s="31" t="s">
        <v>42</v>
      </c>
      <c r="F96" s="33">
        <v>0</v>
      </c>
    </row>
    <row r="97" spans="1:6" s="2" customFormat="1" ht="21" customHeight="1" x14ac:dyDescent="0.2">
      <c r="A97" s="67" t="s">
        <v>139</v>
      </c>
      <c r="B97" s="32" t="s">
        <v>15</v>
      </c>
      <c r="C97" s="32" t="s">
        <v>10</v>
      </c>
      <c r="D97" s="32" t="s">
        <v>169</v>
      </c>
      <c r="E97" s="31" t="s">
        <v>60</v>
      </c>
      <c r="F97" s="33">
        <v>0</v>
      </c>
    </row>
    <row r="98" spans="1:6" s="2" customFormat="1" ht="17.25" customHeight="1" x14ac:dyDescent="0.2">
      <c r="A98" s="36" t="s">
        <v>76</v>
      </c>
      <c r="B98" s="32" t="s">
        <v>15</v>
      </c>
      <c r="C98" s="32" t="s">
        <v>10</v>
      </c>
      <c r="D98" s="32" t="s">
        <v>89</v>
      </c>
      <c r="E98" s="44"/>
      <c r="F98" s="49">
        <f>F99</f>
        <v>115791</v>
      </c>
    </row>
    <row r="99" spans="1:6" s="2" customFormat="1" ht="45" x14ac:dyDescent="0.2">
      <c r="A99" s="53" t="s">
        <v>67</v>
      </c>
      <c r="B99" s="32" t="s">
        <v>15</v>
      </c>
      <c r="C99" s="32" t="s">
        <v>10</v>
      </c>
      <c r="D99" s="32" t="s">
        <v>104</v>
      </c>
      <c r="E99" s="31"/>
      <c r="F99" s="30">
        <f>F100+F101+F102</f>
        <v>115791</v>
      </c>
    </row>
    <row r="100" spans="1:6" s="2" customFormat="1" ht="20.25" customHeight="1" x14ac:dyDescent="0.2">
      <c r="A100" s="53" t="s">
        <v>50</v>
      </c>
      <c r="B100" s="32" t="s">
        <v>15</v>
      </c>
      <c r="C100" s="32" t="s">
        <v>10</v>
      </c>
      <c r="D100" s="32" t="s">
        <v>104</v>
      </c>
      <c r="E100" s="31" t="s">
        <v>49</v>
      </c>
      <c r="F100" s="30"/>
    </row>
    <row r="101" spans="1:6" s="2" customFormat="1" ht="20.25" customHeight="1" x14ac:dyDescent="0.2">
      <c r="A101" s="53" t="s">
        <v>43</v>
      </c>
      <c r="B101" s="32" t="s">
        <v>15</v>
      </c>
      <c r="C101" s="32" t="s">
        <v>10</v>
      </c>
      <c r="D101" s="32" t="s">
        <v>104</v>
      </c>
      <c r="E101" s="31" t="s">
        <v>42</v>
      </c>
      <c r="F101" s="30">
        <v>115791</v>
      </c>
    </row>
    <row r="102" spans="1:6" s="2" customFormat="1" ht="20.25" customHeight="1" x14ac:dyDescent="0.2">
      <c r="A102" s="67" t="s">
        <v>139</v>
      </c>
      <c r="B102" s="32" t="s">
        <v>15</v>
      </c>
      <c r="C102" s="32" t="s">
        <v>10</v>
      </c>
      <c r="D102" s="32" t="s">
        <v>104</v>
      </c>
      <c r="E102" s="31" t="s">
        <v>60</v>
      </c>
      <c r="F102" s="30">
        <v>0</v>
      </c>
    </row>
    <row r="103" spans="1:6" s="2" customFormat="1" x14ac:dyDescent="0.2">
      <c r="A103" s="64" t="s">
        <v>78</v>
      </c>
      <c r="B103" s="32" t="s">
        <v>15</v>
      </c>
      <c r="C103" s="32" t="s">
        <v>10</v>
      </c>
      <c r="D103" s="32" t="s">
        <v>88</v>
      </c>
      <c r="E103" s="31"/>
      <c r="F103" s="49">
        <f>F104+F107+F109</f>
        <v>950000</v>
      </c>
    </row>
    <row r="104" spans="1:6" s="2" customFormat="1" ht="21" customHeight="1" x14ac:dyDescent="0.2">
      <c r="A104" s="61" t="s">
        <v>79</v>
      </c>
      <c r="B104" s="32" t="s">
        <v>15</v>
      </c>
      <c r="C104" s="32" t="s">
        <v>10</v>
      </c>
      <c r="D104" s="32" t="s">
        <v>109</v>
      </c>
      <c r="E104" s="31"/>
      <c r="F104" s="30">
        <f>F105+F106</f>
        <v>950000</v>
      </c>
    </row>
    <row r="105" spans="1:6" s="2" customFormat="1" ht="21" customHeight="1" x14ac:dyDescent="0.2">
      <c r="A105" s="53" t="s">
        <v>43</v>
      </c>
      <c r="B105" s="32" t="s">
        <v>15</v>
      </c>
      <c r="C105" s="32" t="s">
        <v>10</v>
      </c>
      <c r="D105" s="32" t="s">
        <v>109</v>
      </c>
      <c r="E105" s="31" t="s">
        <v>42</v>
      </c>
      <c r="F105" s="30">
        <v>50000</v>
      </c>
    </row>
    <row r="106" spans="1:6" s="2" customFormat="1" ht="33" customHeight="1" x14ac:dyDescent="0.2">
      <c r="A106" s="53" t="s">
        <v>161</v>
      </c>
      <c r="B106" s="32" t="s">
        <v>15</v>
      </c>
      <c r="C106" s="32" t="s">
        <v>10</v>
      </c>
      <c r="D106" s="32" t="s">
        <v>109</v>
      </c>
      <c r="E106" s="31" t="s">
        <v>156</v>
      </c>
      <c r="F106" s="30">
        <v>900000</v>
      </c>
    </row>
    <row r="107" spans="1:6" s="2" customFormat="1" ht="48.75" customHeight="1" x14ac:dyDescent="0.2">
      <c r="A107" s="79" t="s">
        <v>175</v>
      </c>
      <c r="B107" s="32" t="s">
        <v>15</v>
      </c>
      <c r="C107" s="32" t="s">
        <v>10</v>
      </c>
      <c r="D107" s="32" t="s">
        <v>172</v>
      </c>
      <c r="E107" s="31" t="s">
        <v>173</v>
      </c>
      <c r="F107" s="30">
        <f>F108</f>
        <v>0</v>
      </c>
    </row>
    <row r="108" spans="1:6" s="2" customFormat="1" ht="21.75" customHeight="1" x14ac:dyDescent="0.2">
      <c r="A108" s="67" t="s">
        <v>139</v>
      </c>
      <c r="B108" s="32" t="s">
        <v>15</v>
      </c>
      <c r="C108" s="32" t="s">
        <v>10</v>
      </c>
      <c r="D108" s="32" t="s">
        <v>172</v>
      </c>
      <c r="E108" s="31" t="s">
        <v>60</v>
      </c>
      <c r="F108" s="30">
        <v>0</v>
      </c>
    </row>
    <row r="109" spans="1:6" s="2" customFormat="1" ht="21.75" customHeight="1" x14ac:dyDescent="0.2">
      <c r="A109" s="67" t="s">
        <v>176</v>
      </c>
      <c r="B109" s="32" t="s">
        <v>15</v>
      </c>
      <c r="C109" s="32" t="s">
        <v>10</v>
      </c>
      <c r="D109" s="32" t="s">
        <v>174</v>
      </c>
      <c r="E109" s="31" t="s">
        <v>173</v>
      </c>
      <c r="F109" s="30">
        <f>F110</f>
        <v>0</v>
      </c>
    </row>
    <row r="110" spans="1:6" s="2" customFormat="1" ht="21.75" customHeight="1" x14ac:dyDescent="0.2">
      <c r="A110" s="67" t="s">
        <v>139</v>
      </c>
      <c r="B110" s="32" t="s">
        <v>15</v>
      </c>
      <c r="C110" s="32" t="s">
        <v>10</v>
      </c>
      <c r="D110" s="32" t="s">
        <v>174</v>
      </c>
      <c r="E110" s="31" t="s">
        <v>60</v>
      </c>
      <c r="F110" s="30">
        <v>0</v>
      </c>
    </row>
    <row r="111" spans="1:6" s="2" customFormat="1" ht="16.5" customHeight="1" x14ac:dyDescent="0.2">
      <c r="A111" s="77" t="s">
        <v>52</v>
      </c>
      <c r="B111" s="32" t="s">
        <v>15</v>
      </c>
      <c r="C111" s="32" t="s">
        <v>12</v>
      </c>
      <c r="D111" s="32"/>
      <c r="E111" s="31"/>
      <c r="F111" s="35">
        <f>F115+F122+F112</f>
        <v>3399012</v>
      </c>
    </row>
    <row r="112" spans="1:6" s="2" customFormat="1" ht="21" customHeight="1" x14ac:dyDescent="0.2">
      <c r="A112" s="66" t="s">
        <v>163</v>
      </c>
      <c r="B112" s="32" t="s">
        <v>15</v>
      </c>
      <c r="C112" s="32" t="s">
        <v>12</v>
      </c>
      <c r="D112" s="32" t="s">
        <v>170</v>
      </c>
      <c r="E112" s="31"/>
      <c r="F112" s="33">
        <f>F113+F114</f>
        <v>100000</v>
      </c>
    </row>
    <row r="113" spans="1:6" s="2" customFormat="1" ht="21" customHeight="1" x14ac:dyDescent="0.2">
      <c r="A113" s="53" t="s">
        <v>50</v>
      </c>
      <c r="B113" s="32" t="s">
        <v>15</v>
      </c>
      <c r="C113" s="32" t="s">
        <v>12</v>
      </c>
      <c r="D113" s="32" t="s">
        <v>170</v>
      </c>
      <c r="E113" s="31" t="s">
        <v>49</v>
      </c>
      <c r="F113" s="33">
        <v>0</v>
      </c>
    </row>
    <row r="114" spans="1:6" s="2" customFormat="1" ht="21" customHeight="1" x14ac:dyDescent="0.2">
      <c r="A114" s="53" t="s">
        <v>43</v>
      </c>
      <c r="B114" s="32" t="s">
        <v>15</v>
      </c>
      <c r="C114" s="32" t="s">
        <v>12</v>
      </c>
      <c r="D114" s="32" t="s">
        <v>170</v>
      </c>
      <c r="E114" s="31" t="s">
        <v>42</v>
      </c>
      <c r="F114" s="33">
        <v>100000</v>
      </c>
    </row>
    <row r="115" spans="1:6" s="2" customFormat="1" ht="18.75" customHeight="1" x14ac:dyDescent="0.2">
      <c r="A115" s="36" t="s">
        <v>76</v>
      </c>
      <c r="B115" s="32" t="s">
        <v>15</v>
      </c>
      <c r="C115" s="32" t="s">
        <v>12</v>
      </c>
      <c r="D115" s="32" t="s">
        <v>89</v>
      </c>
      <c r="E115" s="44"/>
      <c r="F115" s="35">
        <f>F116+F119</f>
        <v>436281</v>
      </c>
    </row>
    <row r="116" spans="1:6" s="2" customFormat="1" ht="22.5" customHeight="1" x14ac:dyDescent="0.2">
      <c r="A116" s="53" t="s">
        <v>68</v>
      </c>
      <c r="B116" s="32" t="s">
        <v>15</v>
      </c>
      <c r="C116" s="32" t="s">
        <v>12</v>
      </c>
      <c r="D116" s="32" t="s">
        <v>105</v>
      </c>
      <c r="E116" s="32"/>
      <c r="F116" s="33">
        <f>F118</f>
        <v>393780</v>
      </c>
    </row>
    <row r="117" spans="1:6" s="2" customFormat="1" ht="22.5" customHeight="1" x14ac:dyDescent="0.2">
      <c r="A117" s="53" t="s">
        <v>50</v>
      </c>
      <c r="B117" s="32" t="s">
        <v>15</v>
      </c>
      <c r="C117" s="32" t="s">
        <v>12</v>
      </c>
      <c r="D117" s="32" t="s">
        <v>105</v>
      </c>
      <c r="E117" s="32" t="s">
        <v>49</v>
      </c>
      <c r="F117" s="33"/>
    </row>
    <row r="118" spans="1:6" s="2" customFormat="1" ht="22.5" customHeight="1" x14ac:dyDescent="0.2">
      <c r="A118" s="53" t="s">
        <v>43</v>
      </c>
      <c r="B118" s="32" t="s">
        <v>15</v>
      </c>
      <c r="C118" s="32" t="s">
        <v>12</v>
      </c>
      <c r="D118" s="32" t="s">
        <v>105</v>
      </c>
      <c r="E118" s="32" t="s">
        <v>42</v>
      </c>
      <c r="F118" s="33">
        <v>393780</v>
      </c>
    </row>
    <row r="119" spans="1:6" s="2" customFormat="1" ht="22.5" customHeight="1" x14ac:dyDescent="0.2">
      <c r="A119" s="53" t="s">
        <v>69</v>
      </c>
      <c r="B119" s="32" t="s">
        <v>15</v>
      </c>
      <c r="C119" s="32" t="s">
        <v>12</v>
      </c>
      <c r="D119" s="32" t="s">
        <v>106</v>
      </c>
      <c r="E119" s="32"/>
      <c r="F119" s="33">
        <f>F120+F121</f>
        <v>42501</v>
      </c>
    </row>
    <row r="120" spans="1:6" s="2" customFormat="1" ht="22.5" customHeight="1" x14ac:dyDescent="0.2">
      <c r="A120" s="53" t="s">
        <v>50</v>
      </c>
      <c r="B120" s="32" t="s">
        <v>15</v>
      </c>
      <c r="C120" s="32" t="s">
        <v>12</v>
      </c>
      <c r="D120" s="32" t="s">
        <v>106</v>
      </c>
      <c r="E120" s="32" t="s">
        <v>49</v>
      </c>
      <c r="F120" s="33"/>
    </row>
    <row r="121" spans="1:6" s="2" customFormat="1" ht="22.5" customHeight="1" x14ac:dyDescent="0.2">
      <c r="A121" s="53" t="s">
        <v>43</v>
      </c>
      <c r="B121" s="32" t="s">
        <v>15</v>
      </c>
      <c r="C121" s="32" t="s">
        <v>12</v>
      </c>
      <c r="D121" s="32" t="s">
        <v>106</v>
      </c>
      <c r="E121" s="32" t="s">
        <v>42</v>
      </c>
      <c r="F121" s="33">
        <v>42501</v>
      </c>
    </row>
    <row r="122" spans="1:6" s="2" customFormat="1" ht="16.5" customHeight="1" x14ac:dyDescent="0.2">
      <c r="A122" s="64" t="s">
        <v>78</v>
      </c>
      <c r="B122" s="32" t="s">
        <v>15</v>
      </c>
      <c r="C122" s="32" t="s">
        <v>12</v>
      </c>
      <c r="D122" s="32" t="s">
        <v>88</v>
      </c>
      <c r="E122" s="50"/>
      <c r="F122" s="28">
        <f>F123+F125+F127+F129+F131+F133</f>
        <v>2862731</v>
      </c>
    </row>
    <row r="123" spans="1:6" s="2" customFormat="1" ht="16.5" customHeight="1" x14ac:dyDescent="0.2">
      <c r="A123" s="66" t="s">
        <v>53</v>
      </c>
      <c r="B123" s="32" t="s">
        <v>15</v>
      </c>
      <c r="C123" s="32" t="s">
        <v>12</v>
      </c>
      <c r="D123" s="32" t="s">
        <v>131</v>
      </c>
      <c r="E123" s="31"/>
      <c r="F123" s="30">
        <f>F124</f>
        <v>1617731</v>
      </c>
    </row>
    <row r="124" spans="1:6" s="2" customFormat="1" ht="21" customHeight="1" x14ac:dyDescent="0.2">
      <c r="A124" s="53" t="s">
        <v>43</v>
      </c>
      <c r="B124" s="32" t="s">
        <v>15</v>
      </c>
      <c r="C124" s="32" t="s">
        <v>12</v>
      </c>
      <c r="D124" s="32" t="s">
        <v>131</v>
      </c>
      <c r="E124" s="31" t="s">
        <v>42</v>
      </c>
      <c r="F124" s="30">
        <v>1617731</v>
      </c>
    </row>
    <row r="125" spans="1:6" s="2" customFormat="1" ht="18" customHeight="1" x14ac:dyDescent="0.2">
      <c r="A125" s="53" t="s">
        <v>167</v>
      </c>
      <c r="B125" s="32" t="s">
        <v>15</v>
      </c>
      <c r="C125" s="32" t="s">
        <v>12</v>
      </c>
      <c r="D125" s="32" t="s">
        <v>166</v>
      </c>
      <c r="E125" s="31"/>
      <c r="F125" s="30">
        <v>100000</v>
      </c>
    </row>
    <row r="126" spans="1:6" s="2" customFormat="1" ht="18.75" customHeight="1" x14ac:dyDescent="0.2">
      <c r="A126" s="53" t="s">
        <v>43</v>
      </c>
      <c r="B126" s="32" t="s">
        <v>15</v>
      </c>
      <c r="C126" s="32" t="s">
        <v>12</v>
      </c>
      <c r="D126" s="32" t="s">
        <v>166</v>
      </c>
      <c r="E126" s="31" t="s">
        <v>42</v>
      </c>
      <c r="F126" s="30">
        <v>0</v>
      </c>
    </row>
    <row r="127" spans="1:6" s="2" customFormat="1" ht="18" customHeight="1" x14ac:dyDescent="0.2">
      <c r="A127" s="67" t="s">
        <v>73</v>
      </c>
      <c r="B127" s="32" t="s">
        <v>15</v>
      </c>
      <c r="C127" s="32" t="s">
        <v>12</v>
      </c>
      <c r="D127" s="32" t="s">
        <v>132</v>
      </c>
      <c r="E127" s="31"/>
      <c r="F127" s="30">
        <f>F128</f>
        <v>0</v>
      </c>
    </row>
    <row r="128" spans="1:6" s="2" customFormat="1" ht="19.5" customHeight="1" x14ac:dyDescent="0.2">
      <c r="A128" s="53" t="s">
        <v>43</v>
      </c>
      <c r="B128" s="32" t="s">
        <v>15</v>
      </c>
      <c r="C128" s="32" t="s">
        <v>12</v>
      </c>
      <c r="D128" s="32" t="s">
        <v>132</v>
      </c>
      <c r="E128" s="31" t="s">
        <v>42</v>
      </c>
      <c r="F128" s="30">
        <v>0</v>
      </c>
    </row>
    <row r="129" spans="1:6" s="2" customFormat="1" ht="18" customHeight="1" x14ac:dyDescent="0.2">
      <c r="A129" s="53" t="s">
        <v>136</v>
      </c>
      <c r="B129" s="32" t="s">
        <v>15</v>
      </c>
      <c r="C129" s="32" t="s">
        <v>12</v>
      </c>
      <c r="D129" s="32" t="s">
        <v>135</v>
      </c>
      <c r="E129" s="31"/>
      <c r="F129" s="30">
        <f>F130</f>
        <v>0</v>
      </c>
    </row>
    <row r="130" spans="1:6" s="2" customFormat="1" ht="21" customHeight="1" x14ac:dyDescent="0.2">
      <c r="A130" s="53" t="s">
        <v>43</v>
      </c>
      <c r="B130" s="32" t="s">
        <v>15</v>
      </c>
      <c r="C130" s="32" t="s">
        <v>12</v>
      </c>
      <c r="D130" s="32" t="s">
        <v>135</v>
      </c>
      <c r="E130" s="31" t="s">
        <v>42</v>
      </c>
      <c r="F130" s="30">
        <v>0</v>
      </c>
    </row>
    <row r="131" spans="1:6" s="2" customFormat="1" ht="19.5" customHeight="1" x14ac:dyDescent="0.2">
      <c r="A131" s="53" t="s">
        <v>138</v>
      </c>
      <c r="B131" s="32" t="s">
        <v>15</v>
      </c>
      <c r="C131" s="32" t="s">
        <v>12</v>
      </c>
      <c r="D131" s="32" t="s">
        <v>137</v>
      </c>
      <c r="E131" s="31"/>
      <c r="F131" s="30">
        <f>F132</f>
        <v>1045000</v>
      </c>
    </row>
    <row r="132" spans="1:6" s="2" customFormat="1" ht="22.5" customHeight="1" x14ac:dyDescent="0.2">
      <c r="A132" s="53" t="s">
        <v>43</v>
      </c>
      <c r="B132" s="32" t="s">
        <v>15</v>
      </c>
      <c r="C132" s="32" t="s">
        <v>12</v>
      </c>
      <c r="D132" s="32" t="s">
        <v>137</v>
      </c>
      <c r="E132" s="31" t="s">
        <v>42</v>
      </c>
      <c r="F132" s="30">
        <v>1045000</v>
      </c>
    </row>
    <row r="133" spans="1:6" s="2" customFormat="1" ht="22.5" customHeight="1" x14ac:dyDescent="0.2">
      <c r="A133" s="66" t="s">
        <v>168</v>
      </c>
      <c r="B133" s="32" t="s">
        <v>15</v>
      </c>
      <c r="C133" s="32" t="s">
        <v>12</v>
      </c>
      <c r="D133" s="32" t="s">
        <v>171</v>
      </c>
      <c r="E133" s="31"/>
      <c r="F133" s="30">
        <f>F134+F135</f>
        <v>100000</v>
      </c>
    </row>
    <row r="134" spans="1:6" s="2" customFormat="1" ht="22.5" customHeight="1" x14ac:dyDescent="0.2">
      <c r="A134" s="53" t="s">
        <v>50</v>
      </c>
      <c r="B134" s="32" t="s">
        <v>15</v>
      </c>
      <c r="C134" s="32" t="s">
        <v>12</v>
      </c>
      <c r="D134" s="32" t="s">
        <v>171</v>
      </c>
      <c r="E134" s="31" t="s">
        <v>49</v>
      </c>
      <c r="F134" s="30">
        <v>0</v>
      </c>
    </row>
    <row r="135" spans="1:6" s="2" customFormat="1" ht="22.5" customHeight="1" x14ac:dyDescent="0.2">
      <c r="A135" s="53" t="s">
        <v>43</v>
      </c>
      <c r="B135" s="32" t="s">
        <v>15</v>
      </c>
      <c r="C135" s="32" t="s">
        <v>12</v>
      </c>
      <c r="D135" s="32" t="s">
        <v>171</v>
      </c>
      <c r="E135" s="31" t="s">
        <v>42</v>
      </c>
      <c r="F135" s="30">
        <v>100000</v>
      </c>
    </row>
    <row r="136" spans="1:6" s="2" customFormat="1" ht="18.75" hidden="1" customHeight="1" x14ac:dyDescent="0.2">
      <c r="A136" s="67" t="s">
        <v>57</v>
      </c>
      <c r="B136" s="32" t="s">
        <v>15</v>
      </c>
      <c r="C136" s="32" t="s">
        <v>15</v>
      </c>
      <c r="D136" s="32"/>
      <c r="E136" s="31"/>
      <c r="F136" s="33">
        <f>F137</f>
        <v>0</v>
      </c>
    </row>
    <row r="137" spans="1:6" s="2" customFormat="1" ht="33" hidden="1" customHeight="1" x14ac:dyDescent="0.2">
      <c r="A137" s="67" t="s">
        <v>177</v>
      </c>
      <c r="B137" s="32" t="s">
        <v>15</v>
      </c>
      <c r="C137" s="32" t="s">
        <v>15</v>
      </c>
      <c r="D137" s="32" t="s">
        <v>186</v>
      </c>
      <c r="E137" s="31"/>
      <c r="F137" s="33">
        <f>F138</f>
        <v>0</v>
      </c>
    </row>
    <row r="138" spans="1:6" s="2" customFormat="1" ht="23.25" hidden="1" customHeight="1" x14ac:dyDescent="0.2">
      <c r="A138" s="53" t="s">
        <v>50</v>
      </c>
      <c r="B138" s="32" t="s">
        <v>15</v>
      </c>
      <c r="C138" s="32" t="s">
        <v>15</v>
      </c>
      <c r="D138" s="32" t="s">
        <v>186</v>
      </c>
      <c r="E138" s="31" t="s">
        <v>42</v>
      </c>
      <c r="F138" s="33"/>
    </row>
    <row r="139" spans="1:6" s="2" customFormat="1" ht="17.25" hidden="1" customHeight="1" x14ac:dyDescent="0.2">
      <c r="A139" s="67" t="s">
        <v>148</v>
      </c>
      <c r="B139" s="32" t="s">
        <v>15</v>
      </c>
      <c r="C139" s="32" t="s">
        <v>15</v>
      </c>
      <c r="D139" s="32" t="s">
        <v>147</v>
      </c>
      <c r="E139" s="32"/>
      <c r="F139" s="33"/>
    </row>
    <row r="140" spans="1:6" s="2" customFormat="1" ht="21.75" hidden="1" customHeight="1" x14ac:dyDescent="0.2">
      <c r="A140" s="67" t="s">
        <v>50</v>
      </c>
      <c r="B140" s="32" t="s">
        <v>15</v>
      </c>
      <c r="C140" s="32" t="s">
        <v>15</v>
      </c>
      <c r="D140" s="32" t="s">
        <v>147</v>
      </c>
      <c r="E140" s="32" t="s">
        <v>42</v>
      </c>
      <c r="F140" s="33"/>
    </row>
    <row r="141" spans="1:6" s="2" customFormat="1" hidden="1" x14ac:dyDescent="0.2">
      <c r="A141" s="63" t="s">
        <v>107</v>
      </c>
      <c r="B141" s="32" t="s">
        <v>15</v>
      </c>
      <c r="C141" s="32" t="s">
        <v>15</v>
      </c>
      <c r="D141" s="32" t="s">
        <v>111</v>
      </c>
      <c r="E141" s="31"/>
      <c r="F141" s="30">
        <f>F144+F142</f>
        <v>0</v>
      </c>
    </row>
    <row r="142" spans="1:6" s="2" customFormat="1" hidden="1" x14ac:dyDescent="0.2">
      <c r="A142" s="61" t="s">
        <v>108</v>
      </c>
      <c r="B142" s="32" t="s">
        <v>15</v>
      </c>
      <c r="C142" s="32" t="s">
        <v>15</v>
      </c>
      <c r="D142" s="32" t="s">
        <v>112</v>
      </c>
      <c r="E142" s="31"/>
      <c r="F142" s="30">
        <f>F143</f>
        <v>0</v>
      </c>
    </row>
    <row r="143" spans="1:6" s="2" customFormat="1" ht="22.5" hidden="1" x14ac:dyDescent="0.2">
      <c r="A143" s="67" t="s">
        <v>139</v>
      </c>
      <c r="B143" s="32" t="s">
        <v>15</v>
      </c>
      <c r="C143" s="32" t="s">
        <v>15</v>
      </c>
      <c r="D143" s="32" t="s">
        <v>112</v>
      </c>
      <c r="E143" s="31" t="s">
        <v>60</v>
      </c>
      <c r="F143" s="30"/>
    </row>
    <row r="144" spans="1:6" s="2" customFormat="1" hidden="1" x14ac:dyDescent="0.2">
      <c r="A144" s="61" t="s">
        <v>110</v>
      </c>
      <c r="B144" s="32" t="s">
        <v>15</v>
      </c>
      <c r="C144" s="32" t="s">
        <v>15</v>
      </c>
      <c r="D144" s="32" t="s">
        <v>113</v>
      </c>
      <c r="E144" s="31"/>
      <c r="F144" s="30">
        <f>F145</f>
        <v>0</v>
      </c>
    </row>
    <row r="145" spans="1:6" s="2" customFormat="1" ht="27.75" hidden="1" customHeight="1" x14ac:dyDescent="0.2">
      <c r="A145" s="67" t="s">
        <v>139</v>
      </c>
      <c r="B145" s="32" t="s">
        <v>15</v>
      </c>
      <c r="C145" s="32" t="s">
        <v>15</v>
      </c>
      <c r="D145" s="32" t="s">
        <v>113</v>
      </c>
      <c r="E145" s="31" t="s">
        <v>60</v>
      </c>
      <c r="F145" s="30"/>
    </row>
    <row r="146" spans="1:6" s="2" customFormat="1" ht="27.75" hidden="1" customHeight="1" x14ac:dyDescent="0.2">
      <c r="A146" s="75"/>
      <c r="B146" s="47"/>
      <c r="C146" s="47"/>
      <c r="D146" s="47"/>
      <c r="E146" s="47"/>
      <c r="F146" s="48"/>
    </row>
    <row r="147" spans="1:6" s="2" customFormat="1" ht="39" hidden="1" customHeight="1" x14ac:dyDescent="0.2">
      <c r="A147" s="75"/>
      <c r="B147" s="47"/>
      <c r="C147" s="47"/>
      <c r="D147" s="47"/>
      <c r="E147" s="47"/>
      <c r="F147" s="48"/>
    </row>
    <row r="148" spans="1:6" s="2" customFormat="1" ht="27.75" hidden="1" customHeight="1" x14ac:dyDescent="0.2">
      <c r="A148" s="74"/>
      <c r="B148" s="47"/>
      <c r="C148" s="47"/>
      <c r="D148" s="47"/>
      <c r="E148" s="47"/>
      <c r="F148" s="48"/>
    </row>
    <row r="149" spans="1:6" s="2" customFormat="1" ht="17.25" hidden="1" customHeight="1" x14ac:dyDescent="0.2">
      <c r="A149" s="53" t="s">
        <v>183</v>
      </c>
      <c r="B149" s="32" t="s">
        <v>182</v>
      </c>
      <c r="C149" s="32" t="s">
        <v>15</v>
      </c>
      <c r="D149" s="32"/>
      <c r="E149" s="32"/>
      <c r="F149" s="33">
        <f>F150</f>
        <v>0</v>
      </c>
    </row>
    <row r="150" spans="1:6" s="2" customFormat="1" ht="17.25" hidden="1" customHeight="1" x14ac:dyDescent="0.2">
      <c r="A150" s="53" t="s">
        <v>78</v>
      </c>
      <c r="B150" s="32" t="s">
        <v>182</v>
      </c>
      <c r="C150" s="32" t="s">
        <v>15</v>
      </c>
      <c r="D150" s="32" t="s">
        <v>184</v>
      </c>
      <c r="E150" s="32"/>
      <c r="F150" s="33">
        <f>F151</f>
        <v>0</v>
      </c>
    </row>
    <row r="151" spans="1:6" s="2" customFormat="1" ht="24" hidden="1" customHeight="1" x14ac:dyDescent="0.2">
      <c r="A151" s="67" t="s">
        <v>50</v>
      </c>
      <c r="B151" s="32" t="s">
        <v>182</v>
      </c>
      <c r="C151" s="32" t="s">
        <v>15</v>
      </c>
      <c r="D151" s="32" t="s">
        <v>184</v>
      </c>
      <c r="E151" s="32" t="s">
        <v>42</v>
      </c>
      <c r="F151" s="33"/>
    </row>
    <row r="152" spans="1:6" s="2" customFormat="1" hidden="1" x14ac:dyDescent="0.2">
      <c r="A152" s="65" t="s">
        <v>19</v>
      </c>
      <c r="B152" s="59" t="s">
        <v>21</v>
      </c>
      <c r="C152" s="59" t="s">
        <v>8</v>
      </c>
      <c r="D152" s="59"/>
      <c r="E152" s="45"/>
      <c r="F152" s="49">
        <f>F153+F157+F161</f>
        <v>0</v>
      </c>
    </row>
    <row r="153" spans="1:6" s="2" customFormat="1" hidden="1" x14ac:dyDescent="0.2">
      <c r="A153" s="60" t="s">
        <v>20</v>
      </c>
      <c r="B153" s="57" t="s">
        <v>21</v>
      </c>
      <c r="C153" s="57" t="s">
        <v>7</v>
      </c>
      <c r="D153" s="32"/>
      <c r="E153" s="44"/>
      <c r="F153" s="28">
        <f>F155</f>
        <v>0</v>
      </c>
    </row>
    <row r="154" spans="1:6" s="2" customFormat="1" hidden="1" x14ac:dyDescent="0.2">
      <c r="A154" s="63" t="s">
        <v>78</v>
      </c>
      <c r="B154" s="57" t="s">
        <v>21</v>
      </c>
      <c r="C154" s="57" t="s">
        <v>7</v>
      </c>
      <c r="D154" s="32" t="s">
        <v>88</v>
      </c>
      <c r="E154" s="44"/>
      <c r="F154" s="72"/>
    </row>
    <row r="155" spans="1:6" s="2" customFormat="1" hidden="1" x14ac:dyDescent="0.2">
      <c r="A155" s="61" t="s">
        <v>115</v>
      </c>
      <c r="B155" s="32" t="s">
        <v>21</v>
      </c>
      <c r="C155" s="32" t="s">
        <v>7</v>
      </c>
      <c r="D155" s="32" t="s">
        <v>114</v>
      </c>
      <c r="E155" s="31"/>
      <c r="F155" s="30">
        <f>F156</f>
        <v>0</v>
      </c>
    </row>
    <row r="156" spans="1:6" s="2" customFormat="1" ht="22.5" hidden="1" x14ac:dyDescent="0.2">
      <c r="A156" s="53" t="s">
        <v>43</v>
      </c>
      <c r="B156" s="32" t="s">
        <v>21</v>
      </c>
      <c r="C156" s="32" t="s">
        <v>7</v>
      </c>
      <c r="D156" s="32" t="s">
        <v>114</v>
      </c>
      <c r="E156" s="31" t="s">
        <v>42</v>
      </c>
      <c r="F156" s="30">
        <v>0</v>
      </c>
    </row>
    <row r="157" spans="1:6" s="2" customFormat="1" hidden="1" x14ac:dyDescent="0.2">
      <c r="A157" s="60" t="s">
        <v>22</v>
      </c>
      <c r="B157" s="57" t="s">
        <v>21</v>
      </c>
      <c r="C157" s="57" t="s">
        <v>10</v>
      </c>
      <c r="D157" s="32"/>
      <c r="E157" s="31"/>
      <c r="F157" s="73">
        <f t="shared" ref="F157:F159" si="0">F158</f>
        <v>0</v>
      </c>
    </row>
    <row r="158" spans="1:6" s="2" customFormat="1" hidden="1" x14ac:dyDescent="0.2">
      <c r="A158" s="63" t="s">
        <v>78</v>
      </c>
      <c r="B158" s="57" t="s">
        <v>21</v>
      </c>
      <c r="C158" s="57" t="s">
        <v>10</v>
      </c>
      <c r="D158" s="32" t="s">
        <v>88</v>
      </c>
      <c r="E158" s="44"/>
      <c r="F158" s="28">
        <f t="shared" si="0"/>
        <v>0</v>
      </c>
    </row>
    <row r="159" spans="1:6" s="2" customFormat="1" hidden="1" x14ac:dyDescent="0.2">
      <c r="A159" s="61" t="s">
        <v>115</v>
      </c>
      <c r="B159" s="32" t="s">
        <v>21</v>
      </c>
      <c r="C159" s="32" t="s">
        <v>10</v>
      </c>
      <c r="D159" s="32" t="s">
        <v>114</v>
      </c>
      <c r="E159" s="31"/>
      <c r="F159" s="30">
        <f t="shared" si="0"/>
        <v>0</v>
      </c>
    </row>
    <row r="160" spans="1:6" s="2" customFormat="1" ht="22.5" hidden="1" x14ac:dyDescent="0.2">
      <c r="A160" s="53" t="s">
        <v>43</v>
      </c>
      <c r="B160" s="32" t="s">
        <v>21</v>
      </c>
      <c r="C160" s="32" t="s">
        <v>10</v>
      </c>
      <c r="D160" s="32" t="s">
        <v>114</v>
      </c>
      <c r="E160" s="31" t="s">
        <v>42</v>
      </c>
      <c r="F160" s="30">
        <v>0</v>
      </c>
    </row>
    <row r="161" spans="1:6" s="2" customFormat="1" ht="16.5" hidden="1" customHeight="1" x14ac:dyDescent="0.2">
      <c r="A161" s="60" t="s">
        <v>122</v>
      </c>
      <c r="B161" s="32" t="s">
        <v>21</v>
      </c>
      <c r="C161" s="32" t="s">
        <v>21</v>
      </c>
      <c r="D161" s="32"/>
      <c r="E161" s="31"/>
      <c r="F161" s="30">
        <f>F162</f>
        <v>0</v>
      </c>
    </row>
    <row r="162" spans="1:6" s="2" customFormat="1" hidden="1" x14ac:dyDescent="0.2">
      <c r="A162" s="36" t="s">
        <v>120</v>
      </c>
      <c r="B162" s="32" t="s">
        <v>21</v>
      </c>
      <c r="C162" s="32" t="s">
        <v>21</v>
      </c>
      <c r="D162" s="68" t="s">
        <v>154</v>
      </c>
      <c r="E162" s="31"/>
      <c r="F162" s="30">
        <f>F163</f>
        <v>0</v>
      </c>
    </row>
    <row r="163" spans="1:6" s="2" customFormat="1" ht="22.5" hidden="1" x14ac:dyDescent="0.2">
      <c r="A163" s="53" t="s">
        <v>121</v>
      </c>
      <c r="B163" s="32" t="s">
        <v>21</v>
      </c>
      <c r="C163" s="32" t="s">
        <v>21</v>
      </c>
      <c r="D163" s="68" t="s">
        <v>154</v>
      </c>
      <c r="E163" s="31" t="s">
        <v>42</v>
      </c>
      <c r="F163" s="30">
        <v>0</v>
      </c>
    </row>
    <row r="164" spans="1:6" s="2" customFormat="1" hidden="1" x14ac:dyDescent="0.2">
      <c r="A164" s="69" t="s">
        <v>140</v>
      </c>
      <c r="B164" s="32" t="s">
        <v>21</v>
      </c>
      <c r="C164" s="32" t="s">
        <v>23</v>
      </c>
      <c r="D164" s="68"/>
      <c r="E164" s="31"/>
      <c r="F164" s="30">
        <f>F165</f>
        <v>0</v>
      </c>
    </row>
    <row r="165" spans="1:6" s="2" customFormat="1" hidden="1" x14ac:dyDescent="0.2">
      <c r="A165" s="61" t="s">
        <v>115</v>
      </c>
      <c r="B165" s="32" t="s">
        <v>21</v>
      </c>
      <c r="C165" s="32" t="s">
        <v>23</v>
      </c>
      <c r="D165" s="32" t="s">
        <v>114</v>
      </c>
      <c r="E165" s="31"/>
      <c r="F165" s="30">
        <f>F166</f>
        <v>0</v>
      </c>
    </row>
    <row r="166" spans="1:6" s="2" customFormat="1" ht="22.5" hidden="1" x14ac:dyDescent="0.2">
      <c r="A166" s="53" t="s">
        <v>121</v>
      </c>
      <c r="B166" s="32" t="s">
        <v>21</v>
      </c>
      <c r="C166" s="32" t="s">
        <v>23</v>
      </c>
      <c r="D166" s="32" t="s">
        <v>114</v>
      </c>
      <c r="E166" s="31" t="s">
        <v>42</v>
      </c>
      <c r="F166" s="30">
        <v>0</v>
      </c>
    </row>
    <row r="167" spans="1:6" s="2" customFormat="1" x14ac:dyDescent="0.2">
      <c r="A167" s="65" t="s">
        <v>38</v>
      </c>
      <c r="B167" s="81" t="s">
        <v>18</v>
      </c>
      <c r="C167" s="81" t="s">
        <v>8</v>
      </c>
      <c r="D167" s="81"/>
      <c r="E167" s="81"/>
      <c r="F167" s="80">
        <f t="shared" ref="F167:F169" si="1">F168</f>
        <v>50000</v>
      </c>
    </row>
    <row r="168" spans="1:6" s="2" customFormat="1" x14ac:dyDescent="0.2">
      <c r="A168" s="60" t="s">
        <v>123</v>
      </c>
      <c r="B168" s="57" t="s">
        <v>18</v>
      </c>
      <c r="C168" s="57" t="s">
        <v>14</v>
      </c>
      <c r="D168" s="32"/>
      <c r="E168" s="44"/>
      <c r="F168" s="28">
        <f t="shared" si="1"/>
        <v>50000</v>
      </c>
    </row>
    <row r="169" spans="1:6" s="2" customFormat="1" x14ac:dyDescent="0.2">
      <c r="A169" s="61" t="s">
        <v>115</v>
      </c>
      <c r="B169" s="32" t="s">
        <v>18</v>
      </c>
      <c r="C169" s="32" t="s">
        <v>14</v>
      </c>
      <c r="D169" s="32" t="s">
        <v>114</v>
      </c>
      <c r="E169" s="31"/>
      <c r="F169" s="30">
        <f t="shared" si="1"/>
        <v>50000</v>
      </c>
    </row>
    <row r="170" spans="1:6" s="2" customFormat="1" ht="22.5" x14ac:dyDescent="0.2">
      <c r="A170" s="53" t="s">
        <v>43</v>
      </c>
      <c r="B170" s="32" t="s">
        <v>18</v>
      </c>
      <c r="C170" s="32" t="s">
        <v>14</v>
      </c>
      <c r="D170" s="32" t="s">
        <v>114</v>
      </c>
      <c r="E170" s="31" t="s">
        <v>42</v>
      </c>
      <c r="F170" s="30">
        <v>50000</v>
      </c>
    </row>
    <row r="171" spans="1:6" s="2" customFormat="1" x14ac:dyDescent="0.2">
      <c r="A171" s="62" t="s">
        <v>29</v>
      </c>
      <c r="B171" s="81" t="s">
        <v>23</v>
      </c>
      <c r="C171" s="81" t="s">
        <v>8</v>
      </c>
      <c r="D171" s="81"/>
      <c r="E171" s="81"/>
      <c r="F171" s="80">
        <f t="shared" ref="F171:F173" si="2">F172</f>
        <v>0</v>
      </c>
    </row>
    <row r="172" spans="1:6" s="2" customFormat="1" x14ac:dyDescent="0.2">
      <c r="A172" s="60" t="s">
        <v>128</v>
      </c>
      <c r="B172" s="57" t="s">
        <v>23</v>
      </c>
      <c r="C172" s="57" t="s">
        <v>23</v>
      </c>
      <c r="D172" s="32"/>
      <c r="E172" s="27"/>
      <c r="F172" s="28">
        <f t="shared" si="2"/>
        <v>0</v>
      </c>
    </row>
    <row r="173" spans="1:6" s="2" customFormat="1" x14ac:dyDescent="0.2">
      <c r="A173" s="63" t="s">
        <v>78</v>
      </c>
      <c r="B173" s="32" t="s">
        <v>23</v>
      </c>
      <c r="C173" s="32" t="s">
        <v>23</v>
      </c>
      <c r="D173" s="32" t="s">
        <v>88</v>
      </c>
      <c r="E173" s="31"/>
      <c r="F173" s="30">
        <f t="shared" si="2"/>
        <v>0</v>
      </c>
    </row>
    <row r="174" spans="1:6" s="2" customFormat="1" x14ac:dyDescent="0.2">
      <c r="A174" s="61" t="s">
        <v>115</v>
      </c>
      <c r="B174" s="32" t="s">
        <v>23</v>
      </c>
      <c r="C174" s="32" t="s">
        <v>23</v>
      </c>
      <c r="D174" s="32" t="s">
        <v>114</v>
      </c>
      <c r="E174" s="31"/>
      <c r="F174" s="30">
        <f>F175</f>
        <v>0</v>
      </c>
    </row>
    <row r="175" spans="1:6" s="2" customFormat="1" ht="22.5" x14ac:dyDescent="0.2">
      <c r="A175" s="53" t="s">
        <v>43</v>
      </c>
      <c r="B175" s="32" t="s">
        <v>23</v>
      </c>
      <c r="C175" s="32" t="s">
        <v>23</v>
      </c>
      <c r="D175" s="32" t="s">
        <v>114</v>
      </c>
      <c r="E175" s="31" t="s">
        <v>42</v>
      </c>
      <c r="F175" s="30"/>
    </row>
    <row r="176" spans="1:6" s="2" customFormat="1" x14ac:dyDescent="0.2">
      <c r="A176" s="76" t="s">
        <v>144</v>
      </c>
      <c r="B176" s="87" t="s">
        <v>25</v>
      </c>
      <c r="C176" s="87" t="s">
        <v>12</v>
      </c>
      <c r="D176" s="87" t="s">
        <v>145</v>
      </c>
      <c r="E176" s="87"/>
      <c r="F176" s="80">
        <f>F177+F179</f>
        <v>252112</v>
      </c>
    </row>
    <row r="177" spans="1:8" s="2" customFormat="1" ht="33.75" x14ac:dyDescent="0.2">
      <c r="A177" s="76" t="s">
        <v>159</v>
      </c>
      <c r="B177" s="32" t="s">
        <v>25</v>
      </c>
      <c r="C177" s="32" t="s">
        <v>12</v>
      </c>
      <c r="D177" s="32" t="s">
        <v>158</v>
      </c>
      <c r="E177" s="32"/>
      <c r="F177" s="33">
        <f>F178</f>
        <v>242112</v>
      </c>
    </row>
    <row r="178" spans="1:8" s="2" customFormat="1" ht="22.5" x14ac:dyDescent="0.2">
      <c r="A178" s="53" t="s">
        <v>160</v>
      </c>
      <c r="B178" s="32" t="s">
        <v>25</v>
      </c>
      <c r="C178" s="32" t="s">
        <v>12</v>
      </c>
      <c r="D178" s="32" t="s">
        <v>158</v>
      </c>
      <c r="E178" s="32" t="s">
        <v>157</v>
      </c>
      <c r="F178" s="33">
        <v>242112</v>
      </c>
    </row>
    <row r="179" spans="1:8" s="2" customFormat="1" ht="22.5" customHeight="1" x14ac:dyDescent="0.2">
      <c r="A179" s="53" t="s">
        <v>185</v>
      </c>
      <c r="B179" s="32" t="s">
        <v>25</v>
      </c>
      <c r="C179" s="32" t="s">
        <v>12</v>
      </c>
      <c r="D179" s="32" t="s">
        <v>146</v>
      </c>
      <c r="E179" s="32"/>
      <c r="F179" s="33">
        <f>F180</f>
        <v>10000</v>
      </c>
    </row>
    <row r="180" spans="1:8" s="2" customFormat="1" ht="22.5" x14ac:dyDescent="0.2">
      <c r="A180" s="53" t="s">
        <v>160</v>
      </c>
      <c r="B180" s="32" t="s">
        <v>25</v>
      </c>
      <c r="C180" s="32" t="s">
        <v>12</v>
      </c>
      <c r="D180" s="32" t="s">
        <v>146</v>
      </c>
      <c r="E180" s="32" t="s">
        <v>157</v>
      </c>
      <c r="F180" s="33">
        <v>10000</v>
      </c>
    </row>
    <row r="181" spans="1:8" s="2" customFormat="1" x14ac:dyDescent="0.2">
      <c r="A181" s="62" t="s">
        <v>24</v>
      </c>
      <c r="B181" s="81" t="s">
        <v>26</v>
      </c>
      <c r="C181" s="81" t="s">
        <v>8</v>
      </c>
      <c r="D181" s="87"/>
      <c r="E181" s="81"/>
      <c r="F181" s="80">
        <f t="shared" ref="F181:F184" si="3">F182</f>
        <v>100000</v>
      </c>
    </row>
    <row r="182" spans="1:8" s="2" customFormat="1" x14ac:dyDescent="0.2">
      <c r="A182" s="60" t="s">
        <v>33</v>
      </c>
      <c r="B182" s="57" t="s">
        <v>26</v>
      </c>
      <c r="C182" s="57" t="s">
        <v>10</v>
      </c>
      <c r="D182" s="32"/>
      <c r="E182" s="27"/>
      <c r="F182" s="28">
        <f t="shared" si="3"/>
        <v>100000</v>
      </c>
    </row>
    <row r="183" spans="1:8" s="2" customFormat="1" x14ac:dyDescent="0.2">
      <c r="A183" s="63" t="s">
        <v>78</v>
      </c>
      <c r="B183" s="32" t="s">
        <v>26</v>
      </c>
      <c r="C183" s="32" t="s">
        <v>10</v>
      </c>
      <c r="D183" s="32" t="s">
        <v>88</v>
      </c>
      <c r="E183" s="29"/>
      <c r="F183" s="30">
        <f t="shared" si="3"/>
        <v>100000</v>
      </c>
    </row>
    <row r="184" spans="1:8" s="2" customFormat="1" ht="12.75" customHeight="1" x14ac:dyDescent="0.2">
      <c r="A184" s="61" t="s">
        <v>130</v>
      </c>
      <c r="B184" s="32" t="s">
        <v>26</v>
      </c>
      <c r="C184" s="32" t="s">
        <v>10</v>
      </c>
      <c r="D184" s="32" t="s">
        <v>129</v>
      </c>
      <c r="E184" s="29"/>
      <c r="F184" s="30">
        <f t="shared" si="3"/>
        <v>100000</v>
      </c>
    </row>
    <row r="185" spans="1:8" s="2" customFormat="1" ht="22.5" x14ac:dyDescent="0.2">
      <c r="A185" s="53" t="s">
        <v>143</v>
      </c>
      <c r="B185" s="32" t="s">
        <v>26</v>
      </c>
      <c r="C185" s="32" t="s">
        <v>10</v>
      </c>
      <c r="D185" s="32" t="s">
        <v>129</v>
      </c>
      <c r="E185" s="29" t="s">
        <v>42</v>
      </c>
      <c r="F185" s="30">
        <v>100000</v>
      </c>
      <c r="G185" s="16"/>
    </row>
    <row r="186" spans="1:8" s="2" customFormat="1" x14ac:dyDescent="0.2">
      <c r="A186" s="70" t="s">
        <v>2</v>
      </c>
      <c r="B186" s="32"/>
      <c r="C186" s="32"/>
      <c r="D186" s="32"/>
      <c r="E186" s="29"/>
      <c r="F186" s="49">
        <f>F7+F12+F26+F30+F34+F46+F53+F64+F81+F152+F167+F176+F181+F149</f>
        <v>14108079</v>
      </c>
      <c r="G186" s="16"/>
    </row>
    <row r="187" spans="1:8" s="6" customFormat="1" x14ac:dyDescent="0.2">
      <c r="A187" s="19"/>
      <c r="B187" s="20"/>
      <c r="C187" s="20"/>
      <c r="D187" s="20"/>
      <c r="E187" s="20"/>
      <c r="F187" s="21"/>
      <c r="G187" s="10"/>
    </row>
    <row r="188" spans="1:8" x14ac:dyDescent="0.2">
      <c r="F188" s="11"/>
      <c r="G188" s="10"/>
      <c r="H188" s="14"/>
    </row>
    <row r="189" spans="1:8" s="3" customFormat="1" x14ac:dyDescent="0.2">
      <c r="D189" s="4"/>
      <c r="F189" s="15"/>
      <c r="H189" s="13"/>
    </row>
    <row r="190" spans="1:8" s="3" customFormat="1" x14ac:dyDescent="0.2">
      <c r="F190" s="8"/>
    </row>
    <row r="191" spans="1:8" s="3" customFormat="1" x14ac:dyDescent="0.2">
      <c r="F191" s="9"/>
    </row>
    <row r="192" spans="1:8" s="3" customFormat="1" x14ac:dyDescent="0.2">
      <c r="F192" s="9"/>
    </row>
    <row r="193" spans="2:6" s="3" customFormat="1" x14ac:dyDescent="0.2">
      <c r="F193" s="5"/>
    </row>
    <row r="194" spans="2:6" s="3" customFormat="1" x14ac:dyDescent="0.2">
      <c r="F194" s="8"/>
    </row>
    <row r="195" spans="2:6" s="3" customFormat="1" x14ac:dyDescent="0.2">
      <c r="F195" s="8"/>
    </row>
    <row r="196" spans="2:6" s="3" customFormat="1" ht="14.25" x14ac:dyDescent="0.2">
      <c r="B196" s="7"/>
    </row>
    <row r="197" spans="2:6" s="3" customFormat="1" x14ac:dyDescent="0.2"/>
    <row r="198" spans="2:6" s="3" customFormat="1" x14ac:dyDescent="0.2"/>
    <row r="199" spans="2:6" s="3" customFormat="1" x14ac:dyDescent="0.2"/>
    <row r="200" spans="2:6" s="3" customFormat="1" x14ac:dyDescent="0.2"/>
    <row r="201" spans="2:6" s="3" customFormat="1" x14ac:dyDescent="0.2"/>
    <row r="202" spans="2:6" s="3" customFormat="1" x14ac:dyDescent="0.2"/>
    <row r="203" spans="2:6" s="3" customFormat="1" x14ac:dyDescent="0.2"/>
    <row r="204" spans="2:6" s="3" customFormat="1" x14ac:dyDescent="0.2"/>
    <row r="205" spans="2:6" s="3" customFormat="1" x14ac:dyDescent="0.2"/>
    <row r="206" spans="2:6" s="3" customFormat="1" x14ac:dyDescent="0.2"/>
    <row r="207" spans="2:6" s="3" customFormat="1" x14ac:dyDescent="0.2"/>
    <row r="208" spans="2:6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3"/>
  <sheetViews>
    <sheetView tabSelected="1" topLeftCell="A123" zoomScale="130" zoomScaleNormal="130" workbookViewId="0">
      <selection activeCell="C172" sqref="C172"/>
    </sheetView>
  </sheetViews>
  <sheetFormatPr defaultRowHeight="12.75" x14ac:dyDescent="0.2"/>
  <cols>
    <col min="1" max="1" width="69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7" width="15" customWidth="1"/>
    <col min="8" max="8" width="14.42578125" bestFit="1" customWidth="1"/>
  </cols>
  <sheetData>
    <row r="1" spans="1:16" ht="72" customHeight="1" x14ac:dyDescent="0.25">
      <c r="B1" s="88" t="s">
        <v>192</v>
      </c>
      <c r="C1" s="88"/>
      <c r="D1" s="88"/>
      <c r="E1" s="88"/>
      <c r="F1" s="88"/>
      <c r="G1" s="12"/>
      <c r="H1" s="12"/>
    </row>
    <row r="2" spans="1:16" ht="28.5" customHeight="1" x14ac:dyDescent="0.25">
      <c r="A2" s="89" t="s">
        <v>187</v>
      </c>
      <c r="B2" s="89"/>
      <c r="C2" s="89"/>
      <c r="D2" s="89"/>
      <c r="E2" s="89"/>
      <c r="F2" s="89"/>
      <c r="G2" s="12"/>
      <c r="H2" s="12"/>
    </row>
    <row r="3" spans="1:16" ht="9" customHeight="1" x14ac:dyDescent="0.2">
      <c r="A3" s="90"/>
      <c r="B3" s="90"/>
      <c r="C3" s="90"/>
      <c r="D3" s="90"/>
      <c r="E3" s="91"/>
      <c r="F3" s="92"/>
    </row>
    <row r="4" spans="1:16" ht="27.75" customHeight="1" x14ac:dyDescent="0.2">
      <c r="A4" s="93" t="s">
        <v>0</v>
      </c>
      <c r="B4" s="95" t="s">
        <v>1</v>
      </c>
      <c r="C4" s="96"/>
      <c r="D4" s="96"/>
      <c r="E4" s="97"/>
      <c r="F4" s="98" t="s">
        <v>189</v>
      </c>
      <c r="G4" s="98" t="s">
        <v>190</v>
      </c>
    </row>
    <row r="5" spans="1:16" ht="61.5" customHeight="1" x14ac:dyDescent="0.2">
      <c r="A5" s="94"/>
      <c r="B5" s="24" t="s">
        <v>4</v>
      </c>
      <c r="C5" s="25" t="s">
        <v>45</v>
      </c>
      <c r="D5" s="25" t="s">
        <v>5</v>
      </c>
      <c r="E5" s="25" t="s">
        <v>6</v>
      </c>
      <c r="F5" s="99"/>
      <c r="G5" s="99"/>
    </row>
    <row r="6" spans="1:16" x14ac:dyDescent="0.2">
      <c r="A6" s="51" t="s">
        <v>3</v>
      </c>
      <c r="B6" s="81" t="s">
        <v>7</v>
      </c>
      <c r="C6" s="81" t="s">
        <v>8</v>
      </c>
      <c r="D6" s="81"/>
      <c r="E6" s="81"/>
      <c r="F6" s="80">
        <f>F7+F12+F26+F30+F34</f>
        <v>6808302</v>
      </c>
      <c r="G6" s="80">
        <f>G7+G12+G26+G30+G34</f>
        <v>6848302</v>
      </c>
    </row>
    <row r="7" spans="1:16" ht="22.5" x14ac:dyDescent="0.2">
      <c r="A7" s="52" t="s">
        <v>9</v>
      </c>
      <c r="B7" s="27" t="s">
        <v>7</v>
      </c>
      <c r="C7" s="27" t="s">
        <v>10</v>
      </c>
      <c r="D7" s="27"/>
      <c r="E7" s="27"/>
      <c r="F7" s="35">
        <f>F8</f>
        <v>739667</v>
      </c>
      <c r="G7" s="35">
        <f>G8</f>
        <v>739667</v>
      </c>
    </row>
    <row r="8" spans="1:16" x14ac:dyDescent="0.2">
      <c r="A8" s="43" t="s">
        <v>71</v>
      </c>
      <c r="B8" s="29" t="s">
        <v>7</v>
      </c>
      <c r="C8" s="29" t="s">
        <v>10</v>
      </c>
      <c r="D8" s="29" t="s">
        <v>82</v>
      </c>
      <c r="E8" s="29"/>
      <c r="F8" s="30">
        <f>F9</f>
        <v>739667</v>
      </c>
      <c r="G8" s="30">
        <f>G9</f>
        <v>739667</v>
      </c>
    </row>
    <row r="9" spans="1:16" x14ac:dyDescent="0.2">
      <c r="A9" s="38" t="s">
        <v>11</v>
      </c>
      <c r="B9" s="29" t="s">
        <v>7</v>
      </c>
      <c r="C9" s="29" t="s">
        <v>10</v>
      </c>
      <c r="D9" s="29" t="s">
        <v>81</v>
      </c>
      <c r="E9" s="29"/>
      <c r="F9" s="30">
        <f>F10+F11</f>
        <v>739667</v>
      </c>
      <c r="G9" s="30">
        <f>G10+G11</f>
        <v>739667</v>
      </c>
    </row>
    <row r="10" spans="1:16" ht="22.5" x14ac:dyDescent="0.2">
      <c r="A10" s="38" t="s">
        <v>40</v>
      </c>
      <c r="B10" s="29" t="s">
        <v>7</v>
      </c>
      <c r="C10" s="29" t="s">
        <v>10</v>
      </c>
      <c r="D10" s="29" t="s">
        <v>81</v>
      </c>
      <c r="E10" s="29" t="s">
        <v>39</v>
      </c>
      <c r="F10" s="30">
        <v>568100</v>
      </c>
      <c r="G10" s="30">
        <v>568100</v>
      </c>
    </row>
    <row r="11" spans="1:16" ht="22.5" customHeight="1" x14ac:dyDescent="0.2">
      <c r="A11" s="38" t="s">
        <v>153</v>
      </c>
      <c r="B11" s="29" t="s">
        <v>7</v>
      </c>
      <c r="C11" s="29" t="s">
        <v>10</v>
      </c>
      <c r="D11" s="29" t="s">
        <v>81</v>
      </c>
      <c r="E11" s="29" t="s">
        <v>152</v>
      </c>
      <c r="F11" s="30">
        <v>171567</v>
      </c>
      <c r="G11" s="30">
        <v>171567</v>
      </c>
    </row>
    <row r="12" spans="1:16" x14ac:dyDescent="0.2">
      <c r="A12" s="34" t="s">
        <v>142</v>
      </c>
      <c r="B12" s="31" t="s">
        <v>7</v>
      </c>
      <c r="C12" s="31" t="s">
        <v>14</v>
      </c>
      <c r="D12" s="29"/>
      <c r="E12" s="31"/>
      <c r="F12" s="49">
        <f>F13+F21</f>
        <v>5793651</v>
      </c>
      <c r="G12" s="49">
        <f>G13+G21</f>
        <v>5833651</v>
      </c>
    </row>
    <row r="13" spans="1:16" ht="19.5" customHeight="1" x14ac:dyDescent="0.2">
      <c r="A13" s="43" t="s">
        <v>74</v>
      </c>
      <c r="B13" s="27" t="s">
        <v>13</v>
      </c>
      <c r="C13" s="27" t="s">
        <v>14</v>
      </c>
      <c r="D13" s="29" t="s">
        <v>83</v>
      </c>
      <c r="E13" s="27"/>
      <c r="F13" s="28">
        <f>F14+F15+F16+F17+F18+F19+F20</f>
        <v>5726651</v>
      </c>
      <c r="G13" s="28">
        <f>G14+G15+G16+G17+G18+G19+G20</f>
        <v>5766651</v>
      </c>
    </row>
    <row r="14" spans="1:16" ht="22.5" x14ac:dyDescent="0.2">
      <c r="A14" s="38" t="s">
        <v>40</v>
      </c>
      <c r="B14" s="29" t="s">
        <v>7</v>
      </c>
      <c r="C14" s="29" t="s">
        <v>14</v>
      </c>
      <c r="D14" s="29" t="s">
        <v>83</v>
      </c>
      <c r="E14" s="29" t="s">
        <v>39</v>
      </c>
      <c r="F14" s="30">
        <v>2957105</v>
      </c>
      <c r="G14" s="30">
        <v>2957105</v>
      </c>
    </row>
    <row r="15" spans="1:16" ht="22.5" customHeight="1" x14ac:dyDescent="0.2">
      <c r="A15" s="38" t="s">
        <v>153</v>
      </c>
      <c r="B15" s="29" t="s">
        <v>7</v>
      </c>
      <c r="C15" s="29" t="s">
        <v>14</v>
      </c>
      <c r="D15" s="29" t="s">
        <v>83</v>
      </c>
      <c r="E15" s="29" t="s">
        <v>152</v>
      </c>
      <c r="F15" s="30">
        <v>893046</v>
      </c>
      <c r="G15" s="30">
        <v>893046</v>
      </c>
    </row>
    <row r="16" spans="1:16" s="22" customFormat="1" ht="22.5" x14ac:dyDescent="0.2">
      <c r="A16" s="53" t="s">
        <v>41</v>
      </c>
      <c r="B16" s="32" t="s">
        <v>7</v>
      </c>
      <c r="C16" s="32" t="s">
        <v>14</v>
      </c>
      <c r="D16" s="32" t="s">
        <v>83</v>
      </c>
      <c r="E16" s="32" t="s">
        <v>51</v>
      </c>
      <c r="F16" s="33">
        <v>0</v>
      </c>
      <c r="G16" s="33">
        <v>0</v>
      </c>
      <c r="H16" s="23"/>
      <c r="I16" s="23"/>
      <c r="J16" s="23"/>
      <c r="K16" s="23"/>
      <c r="L16" s="23"/>
      <c r="M16" s="23"/>
      <c r="N16" s="23"/>
      <c r="O16" s="23"/>
      <c r="P16" s="23"/>
    </row>
    <row r="17" spans="1:16" s="22" customFormat="1" ht="12.75" customHeight="1" x14ac:dyDescent="0.2">
      <c r="A17" s="53" t="s">
        <v>150</v>
      </c>
      <c r="B17" s="32" t="s">
        <v>7</v>
      </c>
      <c r="C17" s="32" t="s">
        <v>14</v>
      </c>
      <c r="D17" s="32" t="s">
        <v>83</v>
      </c>
      <c r="E17" s="32" t="s">
        <v>58</v>
      </c>
      <c r="F17" s="33">
        <v>258500</v>
      </c>
      <c r="G17" s="33">
        <v>258500</v>
      </c>
      <c r="H17" s="86"/>
      <c r="I17" s="23"/>
      <c r="J17" s="23"/>
      <c r="K17" s="23"/>
      <c r="L17" s="23"/>
      <c r="M17" s="23"/>
      <c r="N17" s="23"/>
      <c r="O17" s="23"/>
      <c r="P17" s="23"/>
    </row>
    <row r="18" spans="1:16" s="1" customFormat="1" ht="22.5" x14ac:dyDescent="0.2">
      <c r="A18" s="38" t="s">
        <v>43</v>
      </c>
      <c r="B18" s="31" t="s">
        <v>7</v>
      </c>
      <c r="C18" s="31" t="s">
        <v>14</v>
      </c>
      <c r="D18" s="29" t="s">
        <v>83</v>
      </c>
      <c r="E18" s="31" t="s">
        <v>42</v>
      </c>
      <c r="F18" s="30">
        <v>1600000</v>
      </c>
      <c r="G18" s="30">
        <v>1640000</v>
      </c>
      <c r="H18" s="4"/>
    </row>
    <row r="19" spans="1:16" s="1" customFormat="1" x14ac:dyDescent="0.2">
      <c r="A19" s="54" t="s">
        <v>47</v>
      </c>
      <c r="B19" s="31" t="s">
        <v>7</v>
      </c>
      <c r="C19" s="31" t="s">
        <v>14</v>
      </c>
      <c r="D19" s="29" t="s">
        <v>83</v>
      </c>
      <c r="E19" s="31" t="s">
        <v>44</v>
      </c>
      <c r="F19" s="30">
        <v>3000</v>
      </c>
      <c r="G19" s="30">
        <v>3000</v>
      </c>
      <c r="H19" s="4"/>
    </row>
    <row r="20" spans="1:16" s="1" customFormat="1" x14ac:dyDescent="0.2">
      <c r="A20" s="55" t="s">
        <v>48</v>
      </c>
      <c r="B20" s="31" t="s">
        <v>7</v>
      </c>
      <c r="C20" s="31" t="s">
        <v>14</v>
      </c>
      <c r="D20" s="29" t="s">
        <v>83</v>
      </c>
      <c r="E20" s="31" t="s">
        <v>46</v>
      </c>
      <c r="F20" s="30">
        <v>15000</v>
      </c>
      <c r="G20" s="30">
        <v>15000</v>
      </c>
      <c r="H20" s="4"/>
    </row>
    <row r="21" spans="1:16" s="1" customFormat="1" ht="12.75" customHeight="1" x14ac:dyDescent="0.2">
      <c r="A21" s="41" t="s">
        <v>75</v>
      </c>
      <c r="B21" s="29" t="s">
        <v>7</v>
      </c>
      <c r="C21" s="29" t="s">
        <v>14</v>
      </c>
      <c r="D21" s="29" t="s">
        <v>84</v>
      </c>
      <c r="E21" s="31"/>
      <c r="F21" s="80">
        <f>F23+F24+F25+F22</f>
        <v>67000</v>
      </c>
      <c r="G21" s="80">
        <f>G23+G24+G25+G22</f>
        <v>67000</v>
      </c>
      <c r="H21" s="4"/>
    </row>
    <row r="22" spans="1:16" s="1" customFormat="1" ht="20.25" customHeight="1" x14ac:dyDescent="0.2">
      <c r="A22" s="43" t="s">
        <v>181</v>
      </c>
      <c r="B22" s="29" t="s">
        <v>7</v>
      </c>
      <c r="C22" s="29" t="s">
        <v>14</v>
      </c>
      <c r="D22" s="29" t="s">
        <v>70</v>
      </c>
      <c r="E22" s="29" t="s">
        <v>178</v>
      </c>
      <c r="F22" s="30">
        <v>30000</v>
      </c>
      <c r="G22" s="30">
        <v>30000</v>
      </c>
      <c r="H22" s="4"/>
    </row>
    <row r="23" spans="1:16" s="1" customFormat="1" x14ac:dyDescent="0.2">
      <c r="A23" s="54" t="s">
        <v>47</v>
      </c>
      <c r="B23" s="29" t="s">
        <v>7</v>
      </c>
      <c r="C23" s="29" t="s">
        <v>14</v>
      </c>
      <c r="D23" s="29" t="s">
        <v>70</v>
      </c>
      <c r="E23" s="29" t="s">
        <v>44</v>
      </c>
      <c r="F23" s="30">
        <v>3000</v>
      </c>
      <c r="G23" s="30">
        <v>3000</v>
      </c>
      <c r="H23" s="4"/>
    </row>
    <row r="24" spans="1:16" s="1" customFormat="1" x14ac:dyDescent="0.2">
      <c r="A24" s="55" t="s">
        <v>48</v>
      </c>
      <c r="B24" s="29" t="s">
        <v>7</v>
      </c>
      <c r="C24" s="29" t="s">
        <v>14</v>
      </c>
      <c r="D24" s="29" t="s">
        <v>70</v>
      </c>
      <c r="E24" s="29" t="s">
        <v>46</v>
      </c>
      <c r="F24" s="30">
        <v>30000</v>
      </c>
      <c r="G24" s="30">
        <v>30000</v>
      </c>
      <c r="H24" s="4"/>
    </row>
    <row r="25" spans="1:16" s="1" customFormat="1" x14ac:dyDescent="0.2">
      <c r="A25" s="67" t="s">
        <v>162</v>
      </c>
      <c r="B25" s="29" t="s">
        <v>7</v>
      </c>
      <c r="C25" s="29" t="s">
        <v>14</v>
      </c>
      <c r="D25" s="29" t="s">
        <v>70</v>
      </c>
      <c r="E25" s="29" t="s">
        <v>155</v>
      </c>
      <c r="F25" s="30">
        <v>4000</v>
      </c>
      <c r="G25" s="30">
        <v>4000</v>
      </c>
      <c r="H25" s="4"/>
    </row>
    <row r="26" spans="1:16" s="1" customFormat="1" x14ac:dyDescent="0.2">
      <c r="A26" s="82" t="s">
        <v>55</v>
      </c>
      <c r="B26" s="57" t="s">
        <v>7</v>
      </c>
      <c r="C26" s="57" t="s">
        <v>21</v>
      </c>
      <c r="D26" s="32"/>
      <c r="E26" s="57"/>
      <c r="F26" s="49">
        <f t="shared" ref="F26:G28" si="0">F27</f>
        <v>250000</v>
      </c>
      <c r="G26" s="49">
        <f t="shared" si="0"/>
        <v>250000</v>
      </c>
      <c r="H26" s="4"/>
    </row>
    <row r="27" spans="1:16" s="1" customFormat="1" x14ac:dyDescent="0.2">
      <c r="A27" s="36" t="s">
        <v>71</v>
      </c>
      <c r="B27" s="57" t="s">
        <v>7</v>
      </c>
      <c r="C27" s="57" t="s">
        <v>21</v>
      </c>
      <c r="D27" s="32" t="s">
        <v>82</v>
      </c>
      <c r="E27" s="57"/>
      <c r="F27" s="72">
        <f t="shared" si="0"/>
        <v>250000</v>
      </c>
      <c r="G27" s="72">
        <f t="shared" si="0"/>
        <v>250000</v>
      </c>
      <c r="H27" s="4"/>
    </row>
    <row r="28" spans="1:16" s="1" customFormat="1" ht="18.75" customHeight="1" x14ac:dyDescent="0.2">
      <c r="A28" s="66" t="s">
        <v>180</v>
      </c>
      <c r="B28" s="32" t="s">
        <v>7</v>
      </c>
      <c r="C28" s="32" t="s">
        <v>21</v>
      </c>
      <c r="D28" s="32" t="s">
        <v>179</v>
      </c>
      <c r="E28" s="32"/>
      <c r="F28" s="30">
        <f t="shared" si="0"/>
        <v>250000</v>
      </c>
      <c r="G28" s="30">
        <f t="shared" si="0"/>
        <v>250000</v>
      </c>
      <c r="H28" s="4"/>
    </row>
    <row r="29" spans="1:16" s="1" customFormat="1" x14ac:dyDescent="0.2">
      <c r="A29" s="38" t="s">
        <v>165</v>
      </c>
      <c r="B29" s="29" t="s">
        <v>7</v>
      </c>
      <c r="C29" s="29" t="s">
        <v>21</v>
      </c>
      <c r="D29" s="29" t="s">
        <v>179</v>
      </c>
      <c r="E29" s="29" t="s">
        <v>164</v>
      </c>
      <c r="F29" s="30">
        <v>250000</v>
      </c>
      <c r="G29" s="30">
        <v>250000</v>
      </c>
    </row>
    <row r="30" spans="1:16" x14ac:dyDescent="0.2">
      <c r="A30" s="56" t="s">
        <v>96</v>
      </c>
      <c r="B30" s="27" t="s">
        <v>7</v>
      </c>
      <c r="C30" s="27" t="s">
        <v>26</v>
      </c>
      <c r="D30" s="29"/>
      <c r="E30" s="27"/>
      <c r="F30" s="49">
        <f t="shared" ref="F30:G32" si="1">F31</f>
        <v>0</v>
      </c>
      <c r="G30" s="49">
        <f t="shared" si="1"/>
        <v>0</v>
      </c>
    </row>
    <row r="31" spans="1:16" x14ac:dyDescent="0.2">
      <c r="A31" s="39" t="s">
        <v>71</v>
      </c>
      <c r="B31" s="29" t="s">
        <v>7</v>
      </c>
      <c r="C31" s="29" t="s">
        <v>26</v>
      </c>
      <c r="D31" s="29" t="s">
        <v>82</v>
      </c>
      <c r="E31" s="27"/>
      <c r="F31" s="72">
        <f t="shared" si="1"/>
        <v>0</v>
      </c>
      <c r="G31" s="72">
        <f t="shared" si="1"/>
        <v>0</v>
      </c>
    </row>
    <row r="32" spans="1:16" x14ac:dyDescent="0.2">
      <c r="A32" s="38" t="s">
        <v>36</v>
      </c>
      <c r="B32" s="29" t="s">
        <v>7</v>
      </c>
      <c r="C32" s="29" t="s">
        <v>26</v>
      </c>
      <c r="D32" s="29" t="s">
        <v>92</v>
      </c>
      <c r="E32" s="29"/>
      <c r="F32" s="30">
        <f t="shared" si="1"/>
        <v>0</v>
      </c>
      <c r="G32" s="30">
        <f t="shared" si="1"/>
        <v>0</v>
      </c>
    </row>
    <row r="33" spans="1:7" x14ac:dyDescent="0.2">
      <c r="A33" s="34" t="s">
        <v>95</v>
      </c>
      <c r="B33" s="29" t="s">
        <v>7</v>
      </c>
      <c r="C33" s="29" t="s">
        <v>26</v>
      </c>
      <c r="D33" s="29" t="s">
        <v>92</v>
      </c>
      <c r="E33" s="29" t="s">
        <v>94</v>
      </c>
      <c r="F33" s="30">
        <v>0</v>
      </c>
      <c r="G33" s="30">
        <v>0</v>
      </c>
    </row>
    <row r="34" spans="1:7" x14ac:dyDescent="0.2">
      <c r="A34" s="56" t="s">
        <v>16</v>
      </c>
      <c r="B34" s="27" t="s">
        <v>7</v>
      </c>
      <c r="C34" s="27" t="s">
        <v>30</v>
      </c>
      <c r="D34" s="29"/>
      <c r="E34" s="27"/>
      <c r="F34" s="49">
        <f>F35+F41</f>
        <v>24984</v>
      </c>
      <c r="G34" s="49">
        <f>G35+G41</f>
        <v>24984</v>
      </c>
    </row>
    <row r="35" spans="1:7" ht="15.75" customHeight="1" x14ac:dyDescent="0.2">
      <c r="A35" s="36" t="s">
        <v>76</v>
      </c>
      <c r="B35" s="27" t="s">
        <v>7</v>
      </c>
      <c r="C35" s="27" t="s">
        <v>30</v>
      </c>
      <c r="D35" s="29" t="s">
        <v>89</v>
      </c>
      <c r="E35" s="27"/>
      <c r="F35" s="71">
        <f>F36+F38</f>
        <v>24984</v>
      </c>
      <c r="G35" s="71">
        <f>G36+G38</f>
        <v>24984</v>
      </c>
    </row>
    <row r="36" spans="1:7" ht="33.75" customHeight="1" x14ac:dyDescent="0.2">
      <c r="A36" s="53" t="s">
        <v>85</v>
      </c>
      <c r="B36" s="57" t="s">
        <v>7</v>
      </c>
      <c r="C36" s="57" t="s">
        <v>30</v>
      </c>
      <c r="D36" s="32" t="s">
        <v>90</v>
      </c>
      <c r="E36" s="27"/>
      <c r="F36" s="71">
        <f>F37</f>
        <v>23679</v>
      </c>
      <c r="G36" s="71">
        <f>G37</f>
        <v>23679</v>
      </c>
    </row>
    <row r="37" spans="1:7" ht="13.5" customHeight="1" x14ac:dyDescent="0.2">
      <c r="A37" s="53" t="s">
        <v>80</v>
      </c>
      <c r="B37" s="57" t="s">
        <v>7</v>
      </c>
      <c r="C37" s="57" t="s">
        <v>30</v>
      </c>
      <c r="D37" s="32" t="s">
        <v>90</v>
      </c>
      <c r="E37" s="27" t="s">
        <v>59</v>
      </c>
      <c r="F37" s="37">
        <v>23679</v>
      </c>
      <c r="G37" s="37">
        <v>23679</v>
      </c>
    </row>
    <row r="38" spans="1:7" ht="25.5" customHeight="1" x14ac:dyDescent="0.2">
      <c r="A38" s="53" t="s">
        <v>64</v>
      </c>
      <c r="B38" s="32" t="s">
        <v>7</v>
      </c>
      <c r="C38" s="32" t="s">
        <v>30</v>
      </c>
      <c r="D38" s="32" t="s">
        <v>149</v>
      </c>
      <c r="E38" s="32"/>
      <c r="F38" s="33">
        <f>F39+F40</f>
        <v>1305</v>
      </c>
      <c r="G38" s="33">
        <f>G39+G40</f>
        <v>1305</v>
      </c>
    </row>
    <row r="39" spans="1:7" ht="24" customHeight="1" x14ac:dyDescent="0.2">
      <c r="A39" s="53" t="s">
        <v>50</v>
      </c>
      <c r="B39" s="32" t="s">
        <v>7</v>
      </c>
      <c r="C39" s="32" t="s">
        <v>30</v>
      </c>
      <c r="D39" s="32" t="s">
        <v>149</v>
      </c>
      <c r="E39" s="32" t="s">
        <v>49</v>
      </c>
      <c r="F39" s="33">
        <v>0</v>
      </c>
      <c r="G39" s="33">
        <v>0</v>
      </c>
    </row>
    <row r="40" spans="1:7" ht="22.5" x14ac:dyDescent="0.2">
      <c r="A40" s="53" t="s">
        <v>43</v>
      </c>
      <c r="B40" s="32" t="s">
        <v>7</v>
      </c>
      <c r="C40" s="32" t="s">
        <v>30</v>
      </c>
      <c r="D40" s="32" t="s">
        <v>149</v>
      </c>
      <c r="E40" s="32" t="s">
        <v>42</v>
      </c>
      <c r="F40" s="33">
        <v>1305</v>
      </c>
      <c r="G40" s="33">
        <v>1305</v>
      </c>
    </row>
    <row r="41" spans="1:7" ht="15" customHeight="1" x14ac:dyDescent="0.2">
      <c r="A41" s="36" t="s">
        <v>71</v>
      </c>
      <c r="B41" s="57" t="s">
        <v>7</v>
      </c>
      <c r="C41" s="57" t="s">
        <v>30</v>
      </c>
      <c r="D41" s="32" t="s">
        <v>82</v>
      </c>
      <c r="E41" s="27"/>
      <c r="F41" s="71">
        <f>F42+F44</f>
        <v>0</v>
      </c>
      <c r="G41" s="71">
        <f>G42+G44</f>
        <v>0</v>
      </c>
    </row>
    <row r="42" spans="1:7" ht="16.5" customHeight="1" x14ac:dyDescent="0.2">
      <c r="A42" s="53" t="s">
        <v>72</v>
      </c>
      <c r="B42" s="57" t="s">
        <v>7</v>
      </c>
      <c r="C42" s="57" t="s">
        <v>30</v>
      </c>
      <c r="D42" s="32" t="s">
        <v>83</v>
      </c>
      <c r="E42" s="27"/>
      <c r="F42" s="71">
        <f>F43</f>
        <v>0</v>
      </c>
      <c r="G42" s="71">
        <f>G43</f>
        <v>0</v>
      </c>
    </row>
    <row r="43" spans="1:7" ht="16.5" customHeight="1" x14ac:dyDescent="0.2">
      <c r="A43" s="53" t="s">
        <v>43</v>
      </c>
      <c r="B43" s="57" t="s">
        <v>7</v>
      </c>
      <c r="C43" s="57" t="s">
        <v>30</v>
      </c>
      <c r="D43" s="32" t="s">
        <v>83</v>
      </c>
      <c r="E43" s="27" t="s">
        <v>42</v>
      </c>
      <c r="F43" s="37">
        <v>0</v>
      </c>
      <c r="G43" s="37">
        <v>0</v>
      </c>
    </row>
    <row r="44" spans="1:7" ht="21" customHeight="1" x14ac:dyDescent="0.2">
      <c r="A44" s="58" t="s">
        <v>125</v>
      </c>
      <c r="B44" s="57" t="s">
        <v>7</v>
      </c>
      <c r="C44" s="57" t="s">
        <v>30</v>
      </c>
      <c r="D44" s="32" t="s">
        <v>126</v>
      </c>
      <c r="E44" s="27"/>
      <c r="F44" s="71">
        <f>F45</f>
        <v>0</v>
      </c>
      <c r="G44" s="71">
        <f>G45</f>
        <v>0</v>
      </c>
    </row>
    <row r="45" spans="1:7" ht="15" customHeight="1" x14ac:dyDescent="0.2">
      <c r="A45" s="53" t="s">
        <v>124</v>
      </c>
      <c r="B45" s="57" t="s">
        <v>7</v>
      </c>
      <c r="C45" s="57" t="s">
        <v>30</v>
      </c>
      <c r="D45" s="32" t="s">
        <v>126</v>
      </c>
      <c r="E45" s="27" t="s">
        <v>127</v>
      </c>
      <c r="F45" s="37"/>
      <c r="G45" s="37"/>
    </row>
    <row r="46" spans="1:7" ht="14.25" customHeight="1" x14ac:dyDescent="0.2">
      <c r="A46" s="36" t="s">
        <v>31</v>
      </c>
      <c r="B46" s="81" t="s">
        <v>10</v>
      </c>
      <c r="C46" s="81" t="s">
        <v>8</v>
      </c>
      <c r="D46" s="87"/>
      <c r="E46" s="81"/>
      <c r="F46" s="80">
        <f>F47</f>
        <v>235900</v>
      </c>
      <c r="G46" s="80">
        <f>G47</f>
        <v>247700</v>
      </c>
    </row>
    <row r="47" spans="1:7" ht="12.75" customHeight="1" x14ac:dyDescent="0.2">
      <c r="A47" s="60" t="s">
        <v>32</v>
      </c>
      <c r="B47" s="57" t="s">
        <v>10</v>
      </c>
      <c r="C47" s="57" t="s">
        <v>12</v>
      </c>
      <c r="D47" s="32"/>
      <c r="E47" s="27"/>
      <c r="F47" s="28">
        <f>F49</f>
        <v>235900</v>
      </c>
      <c r="G47" s="28">
        <f>G49</f>
        <v>247700</v>
      </c>
    </row>
    <row r="48" spans="1:7" ht="45.75" customHeight="1" x14ac:dyDescent="0.2">
      <c r="A48" s="61" t="s">
        <v>77</v>
      </c>
      <c r="B48" s="32" t="s">
        <v>10</v>
      </c>
      <c r="C48" s="32" t="s">
        <v>12</v>
      </c>
      <c r="D48" s="32" t="s">
        <v>91</v>
      </c>
      <c r="E48" s="29"/>
      <c r="F48" s="72">
        <f>F49</f>
        <v>235900</v>
      </c>
      <c r="G48" s="72">
        <f>G49</f>
        <v>247700</v>
      </c>
    </row>
    <row r="49" spans="1:8" ht="22.5" x14ac:dyDescent="0.2">
      <c r="A49" s="53" t="s">
        <v>28</v>
      </c>
      <c r="B49" s="32" t="s">
        <v>10</v>
      </c>
      <c r="C49" s="32" t="s">
        <v>12</v>
      </c>
      <c r="D49" s="32" t="s">
        <v>86</v>
      </c>
      <c r="E49" s="29"/>
      <c r="F49" s="30">
        <f>F50+F52+F51</f>
        <v>235900</v>
      </c>
      <c r="G49" s="30">
        <f>G50+G52+G51</f>
        <v>247700</v>
      </c>
    </row>
    <row r="50" spans="1:8" ht="22.5" x14ac:dyDescent="0.2">
      <c r="A50" s="53" t="s">
        <v>40</v>
      </c>
      <c r="B50" s="32" t="s">
        <v>10</v>
      </c>
      <c r="C50" s="32" t="s">
        <v>12</v>
      </c>
      <c r="D50" s="32" t="s">
        <v>86</v>
      </c>
      <c r="E50" s="29" t="s">
        <v>39</v>
      </c>
      <c r="F50" s="30">
        <v>181099</v>
      </c>
      <c r="G50" s="30">
        <v>190157</v>
      </c>
    </row>
    <row r="51" spans="1:8" ht="22.5" customHeight="1" x14ac:dyDescent="0.2">
      <c r="A51" s="38" t="s">
        <v>153</v>
      </c>
      <c r="B51" s="32" t="s">
        <v>10</v>
      </c>
      <c r="C51" s="32" t="s">
        <v>12</v>
      </c>
      <c r="D51" s="32" t="s">
        <v>86</v>
      </c>
      <c r="E51" s="29" t="s">
        <v>152</v>
      </c>
      <c r="F51" s="30">
        <v>54801</v>
      </c>
      <c r="G51" s="30">
        <v>57543</v>
      </c>
    </row>
    <row r="52" spans="1:8" ht="15.75" customHeight="1" x14ac:dyDescent="0.2">
      <c r="A52" s="53" t="s">
        <v>43</v>
      </c>
      <c r="B52" s="32" t="s">
        <v>10</v>
      </c>
      <c r="C52" s="32" t="s">
        <v>12</v>
      </c>
      <c r="D52" s="32" t="s">
        <v>86</v>
      </c>
      <c r="E52" s="29" t="s">
        <v>42</v>
      </c>
      <c r="F52" s="30">
        <v>0</v>
      </c>
      <c r="G52" s="30">
        <v>0</v>
      </c>
    </row>
    <row r="53" spans="1:8" ht="19.5" customHeight="1" x14ac:dyDescent="0.2">
      <c r="A53" s="36" t="s">
        <v>98</v>
      </c>
      <c r="B53" s="81" t="s">
        <v>12</v>
      </c>
      <c r="C53" s="81" t="s">
        <v>8</v>
      </c>
      <c r="D53" s="81"/>
      <c r="E53" s="81"/>
      <c r="F53" s="80">
        <f>F54+F57</f>
        <v>1360000</v>
      </c>
      <c r="G53" s="80">
        <f>G54+G57</f>
        <v>1400000</v>
      </c>
    </row>
    <row r="54" spans="1:8" ht="22.5" x14ac:dyDescent="0.2">
      <c r="A54" s="60" t="s">
        <v>99</v>
      </c>
      <c r="B54" s="57" t="s">
        <v>12</v>
      </c>
      <c r="C54" s="57" t="s">
        <v>23</v>
      </c>
      <c r="D54" s="32"/>
      <c r="E54" s="27"/>
      <c r="F54" s="35">
        <f>F55</f>
        <v>110000</v>
      </c>
      <c r="G54" s="35">
        <f>G55</f>
        <v>150000</v>
      </c>
    </row>
    <row r="55" spans="1:8" ht="29.25" customHeight="1" x14ac:dyDescent="0.2">
      <c r="A55" s="61" t="s">
        <v>97</v>
      </c>
      <c r="B55" s="32" t="s">
        <v>12</v>
      </c>
      <c r="C55" s="32" t="s">
        <v>23</v>
      </c>
      <c r="D55" s="32" t="s">
        <v>87</v>
      </c>
      <c r="E55" s="29"/>
      <c r="F55" s="33">
        <f>F56</f>
        <v>110000</v>
      </c>
      <c r="G55" s="33">
        <f>G56</f>
        <v>150000</v>
      </c>
    </row>
    <row r="56" spans="1:8" ht="24" customHeight="1" x14ac:dyDescent="0.2">
      <c r="A56" s="53" t="s">
        <v>43</v>
      </c>
      <c r="B56" s="32" t="s">
        <v>12</v>
      </c>
      <c r="C56" s="32" t="s">
        <v>23</v>
      </c>
      <c r="D56" s="32" t="s">
        <v>87</v>
      </c>
      <c r="E56" s="29" t="s">
        <v>42</v>
      </c>
      <c r="F56" s="33">
        <v>110000</v>
      </c>
      <c r="G56" s="33">
        <v>150000</v>
      </c>
    </row>
    <row r="57" spans="1:8" x14ac:dyDescent="0.2">
      <c r="A57" s="62" t="s">
        <v>54</v>
      </c>
      <c r="B57" s="57" t="s">
        <v>12</v>
      </c>
      <c r="C57" s="57" t="s">
        <v>25</v>
      </c>
      <c r="D57" s="32"/>
      <c r="E57" s="27"/>
      <c r="F57" s="49">
        <f>F58</f>
        <v>1250000</v>
      </c>
      <c r="G57" s="49">
        <f>G58</f>
        <v>1250000</v>
      </c>
    </row>
    <row r="58" spans="1:8" x14ac:dyDescent="0.2">
      <c r="A58" s="63" t="s">
        <v>78</v>
      </c>
      <c r="B58" s="32" t="s">
        <v>12</v>
      </c>
      <c r="C58" s="32" t="s">
        <v>25</v>
      </c>
      <c r="D58" s="32" t="s">
        <v>88</v>
      </c>
      <c r="E58" s="29"/>
      <c r="F58" s="30">
        <f>F59+F62</f>
        <v>1250000</v>
      </c>
      <c r="G58" s="30">
        <f>G59+G62</f>
        <v>1250000</v>
      </c>
    </row>
    <row r="59" spans="1:8" x14ac:dyDescent="0.2">
      <c r="A59" s="61" t="s">
        <v>100</v>
      </c>
      <c r="B59" s="32" t="s">
        <v>12</v>
      </c>
      <c r="C59" s="32" t="s">
        <v>25</v>
      </c>
      <c r="D59" s="32" t="s">
        <v>93</v>
      </c>
      <c r="E59" s="29"/>
      <c r="F59" s="30">
        <f>F60</f>
        <v>0</v>
      </c>
      <c r="G59" s="30">
        <f>G60</f>
        <v>0</v>
      </c>
    </row>
    <row r="60" spans="1:8" ht="22.5" x14ac:dyDescent="0.2">
      <c r="A60" s="53" t="s">
        <v>43</v>
      </c>
      <c r="B60" s="32" t="s">
        <v>12</v>
      </c>
      <c r="C60" s="32" t="s">
        <v>25</v>
      </c>
      <c r="D60" s="32" t="s">
        <v>93</v>
      </c>
      <c r="E60" s="29" t="s">
        <v>42</v>
      </c>
      <c r="F60" s="42"/>
      <c r="G60" s="42"/>
    </row>
    <row r="61" spans="1:8" ht="19.5" hidden="1" customHeight="1" x14ac:dyDescent="0.2">
      <c r="A61" s="63"/>
      <c r="B61" s="32"/>
      <c r="C61" s="32"/>
      <c r="D61" s="32"/>
      <c r="E61" s="29"/>
      <c r="F61" s="30"/>
      <c r="G61" s="30"/>
    </row>
    <row r="62" spans="1:8" ht="27" customHeight="1" x14ac:dyDescent="0.2">
      <c r="A62" s="61" t="s">
        <v>97</v>
      </c>
      <c r="B62" s="32" t="s">
        <v>12</v>
      </c>
      <c r="C62" s="32" t="s">
        <v>25</v>
      </c>
      <c r="D62" s="32" t="s">
        <v>87</v>
      </c>
      <c r="E62" s="29"/>
      <c r="F62" s="30">
        <f>F63</f>
        <v>1250000</v>
      </c>
      <c r="G62" s="30">
        <f>G63</f>
        <v>1250000</v>
      </c>
      <c r="H62" s="3"/>
    </row>
    <row r="63" spans="1:8" ht="22.5" x14ac:dyDescent="0.2">
      <c r="A63" s="53" t="s">
        <v>43</v>
      </c>
      <c r="B63" s="32" t="s">
        <v>12</v>
      </c>
      <c r="C63" s="32" t="s">
        <v>25</v>
      </c>
      <c r="D63" s="32" t="s">
        <v>87</v>
      </c>
      <c r="E63" s="29" t="s">
        <v>42</v>
      </c>
      <c r="F63" s="30">
        <v>1250000</v>
      </c>
      <c r="G63" s="30">
        <v>1250000</v>
      </c>
      <c r="H63" s="17"/>
    </row>
    <row r="64" spans="1:8" ht="18" customHeight="1" x14ac:dyDescent="0.2">
      <c r="A64" s="36" t="s">
        <v>17</v>
      </c>
      <c r="B64" s="81" t="s">
        <v>14</v>
      </c>
      <c r="C64" s="81" t="s">
        <v>8</v>
      </c>
      <c r="D64" s="87"/>
      <c r="E64" s="81"/>
      <c r="F64" s="80">
        <f>F65+F74</f>
        <v>994845</v>
      </c>
      <c r="G64" s="80">
        <f>G65+G74</f>
        <v>1028385</v>
      </c>
      <c r="H64" s="17"/>
    </row>
    <row r="65" spans="1:8" s="1" customFormat="1" ht="17.25" customHeight="1" x14ac:dyDescent="0.2">
      <c r="A65" s="62" t="s">
        <v>37</v>
      </c>
      <c r="B65" s="57" t="s">
        <v>14</v>
      </c>
      <c r="C65" s="57" t="s">
        <v>23</v>
      </c>
      <c r="D65" s="32"/>
      <c r="E65" s="44"/>
      <c r="F65" s="28">
        <f>F70+F66</f>
        <v>894845</v>
      </c>
      <c r="G65" s="28">
        <f>G70+G66</f>
        <v>928385</v>
      </c>
    </row>
    <row r="66" spans="1:8" ht="18" customHeight="1" x14ac:dyDescent="0.2">
      <c r="A66" s="36" t="s">
        <v>76</v>
      </c>
      <c r="B66" s="32" t="s">
        <v>14</v>
      </c>
      <c r="C66" s="32" t="s">
        <v>23</v>
      </c>
      <c r="D66" s="32" t="s">
        <v>89</v>
      </c>
      <c r="E66" s="26"/>
      <c r="F66" s="40">
        <f>F67</f>
        <v>864845</v>
      </c>
      <c r="G66" s="40">
        <f>G67</f>
        <v>898385</v>
      </c>
      <c r="H66" s="17"/>
    </row>
    <row r="67" spans="1:8" s="1" customFormat="1" ht="40.5" customHeight="1" x14ac:dyDescent="0.2">
      <c r="A67" s="53" t="s">
        <v>65</v>
      </c>
      <c r="B67" s="32" t="s">
        <v>14</v>
      </c>
      <c r="C67" s="32" t="s">
        <v>23</v>
      </c>
      <c r="D67" s="32" t="s">
        <v>102</v>
      </c>
      <c r="E67" s="31"/>
      <c r="F67" s="30">
        <f>F68+F69</f>
        <v>864845</v>
      </c>
      <c r="G67" s="30">
        <f>G68+G69</f>
        <v>898385</v>
      </c>
    </row>
    <row r="68" spans="1:8" s="1" customFormat="1" ht="26.25" customHeight="1" x14ac:dyDescent="0.2">
      <c r="A68" s="53" t="s">
        <v>50</v>
      </c>
      <c r="B68" s="32" t="s">
        <v>14</v>
      </c>
      <c r="C68" s="32" t="s">
        <v>23</v>
      </c>
      <c r="D68" s="32" t="s">
        <v>102</v>
      </c>
      <c r="E68" s="31" t="s">
        <v>49</v>
      </c>
      <c r="F68" s="30"/>
      <c r="G68" s="30"/>
    </row>
    <row r="69" spans="1:8" s="1" customFormat="1" ht="21.75" customHeight="1" x14ac:dyDescent="0.2">
      <c r="A69" s="53" t="s">
        <v>43</v>
      </c>
      <c r="B69" s="32" t="s">
        <v>14</v>
      </c>
      <c r="C69" s="32" t="s">
        <v>23</v>
      </c>
      <c r="D69" s="32" t="s">
        <v>102</v>
      </c>
      <c r="E69" s="31" t="s">
        <v>42</v>
      </c>
      <c r="F69" s="30">
        <v>864845</v>
      </c>
      <c r="G69" s="30">
        <v>898385</v>
      </c>
    </row>
    <row r="70" spans="1:8" s="1" customFormat="1" ht="14.25" customHeight="1" x14ac:dyDescent="0.2">
      <c r="A70" s="64" t="s">
        <v>78</v>
      </c>
      <c r="B70" s="32" t="s">
        <v>14</v>
      </c>
      <c r="C70" s="32" t="s">
        <v>23</v>
      </c>
      <c r="D70" s="32" t="s">
        <v>88</v>
      </c>
      <c r="E70" s="31"/>
      <c r="F70" s="30">
        <f>F71</f>
        <v>30000</v>
      </c>
      <c r="G70" s="30">
        <f>G71</f>
        <v>30000</v>
      </c>
    </row>
    <row r="71" spans="1:8" s="1" customFormat="1" ht="25.5" customHeight="1" x14ac:dyDescent="0.2">
      <c r="A71" s="53" t="s">
        <v>101</v>
      </c>
      <c r="B71" s="32" t="s">
        <v>14</v>
      </c>
      <c r="C71" s="32" t="s">
        <v>23</v>
      </c>
      <c r="D71" s="32" t="s">
        <v>141</v>
      </c>
      <c r="E71" s="31"/>
      <c r="F71" s="30">
        <f>F73+F72</f>
        <v>30000</v>
      </c>
      <c r="G71" s="30">
        <f>G73+G72</f>
        <v>30000</v>
      </c>
    </row>
    <row r="72" spans="1:8" s="1" customFormat="1" ht="22.5" x14ac:dyDescent="0.2">
      <c r="A72" s="53" t="s">
        <v>50</v>
      </c>
      <c r="B72" s="32" t="s">
        <v>14</v>
      </c>
      <c r="C72" s="32" t="s">
        <v>23</v>
      </c>
      <c r="D72" s="32" t="s">
        <v>141</v>
      </c>
      <c r="E72" s="31" t="s">
        <v>49</v>
      </c>
      <c r="F72" s="30"/>
      <c r="G72" s="30"/>
    </row>
    <row r="73" spans="1:8" s="1" customFormat="1" ht="22.5" x14ac:dyDescent="0.2">
      <c r="A73" s="53" t="s">
        <v>43</v>
      </c>
      <c r="B73" s="32" t="s">
        <v>34</v>
      </c>
      <c r="C73" s="32" t="s">
        <v>23</v>
      </c>
      <c r="D73" s="32" t="s">
        <v>141</v>
      </c>
      <c r="E73" s="31" t="s">
        <v>42</v>
      </c>
      <c r="F73" s="30">
        <v>30000</v>
      </c>
      <c r="G73" s="30">
        <v>30000</v>
      </c>
    </row>
    <row r="74" spans="1:8" s="1" customFormat="1" x14ac:dyDescent="0.2">
      <c r="A74" s="53" t="s">
        <v>62</v>
      </c>
      <c r="B74" s="32" t="s">
        <v>14</v>
      </c>
      <c r="C74" s="32" t="s">
        <v>61</v>
      </c>
      <c r="D74" s="32"/>
      <c r="E74" s="31"/>
      <c r="F74" s="73">
        <f>F75</f>
        <v>100000</v>
      </c>
      <c r="G74" s="73">
        <f>G75</f>
        <v>100000</v>
      </c>
    </row>
    <row r="75" spans="1:8" s="1" customFormat="1" x14ac:dyDescent="0.2">
      <c r="A75" s="63" t="s">
        <v>71</v>
      </c>
      <c r="B75" s="32" t="s">
        <v>14</v>
      </c>
      <c r="C75" s="32" t="s">
        <v>61</v>
      </c>
      <c r="D75" s="32" t="s">
        <v>82</v>
      </c>
      <c r="E75" s="31"/>
      <c r="F75" s="40">
        <f>F76+F79</f>
        <v>100000</v>
      </c>
      <c r="G75" s="40">
        <f>G76+G79</f>
        <v>100000</v>
      </c>
    </row>
    <row r="76" spans="1:8" s="1" customFormat="1" ht="15.75" customHeight="1" x14ac:dyDescent="0.2">
      <c r="A76" s="53" t="s">
        <v>63</v>
      </c>
      <c r="B76" s="32" t="s">
        <v>14</v>
      </c>
      <c r="C76" s="32" t="s">
        <v>61</v>
      </c>
      <c r="D76" s="32" t="s">
        <v>116</v>
      </c>
      <c r="E76" s="31"/>
      <c r="F76" s="30">
        <f>F77</f>
        <v>100000</v>
      </c>
      <c r="G76" s="30">
        <f>G77</f>
        <v>100000</v>
      </c>
    </row>
    <row r="77" spans="1:8" s="1" customFormat="1" ht="22.5" x14ac:dyDescent="0.2">
      <c r="A77" s="53" t="s">
        <v>43</v>
      </c>
      <c r="B77" s="32" t="s">
        <v>14</v>
      </c>
      <c r="C77" s="32" t="s">
        <v>61</v>
      </c>
      <c r="D77" s="32" t="s">
        <v>116</v>
      </c>
      <c r="E77" s="31" t="s">
        <v>42</v>
      </c>
      <c r="F77" s="30">
        <v>100000</v>
      </c>
      <c r="G77" s="30">
        <v>100000</v>
      </c>
    </row>
    <row r="78" spans="1:8" s="1" customFormat="1" ht="12.75" hidden="1" customHeight="1" x14ac:dyDescent="0.2">
      <c r="A78" s="53" t="s">
        <v>48</v>
      </c>
      <c r="B78" s="32" t="s">
        <v>14</v>
      </c>
      <c r="C78" s="32" t="s">
        <v>61</v>
      </c>
      <c r="D78" s="32" t="s">
        <v>117</v>
      </c>
      <c r="E78" s="31" t="s">
        <v>46</v>
      </c>
      <c r="F78" s="30"/>
      <c r="G78" s="30"/>
    </row>
    <row r="79" spans="1:8" s="1" customFormat="1" ht="21" x14ac:dyDescent="0.2">
      <c r="A79" s="58" t="s">
        <v>118</v>
      </c>
      <c r="B79" s="32" t="s">
        <v>14</v>
      </c>
      <c r="C79" s="32" t="s">
        <v>61</v>
      </c>
      <c r="D79" s="59" t="s">
        <v>119</v>
      </c>
      <c r="E79" s="31"/>
      <c r="F79" s="30">
        <f>F80</f>
        <v>0</v>
      </c>
      <c r="G79" s="30">
        <f>G80</f>
        <v>0</v>
      </c>
    </row>
    <row r="80" spans="1:8" s="1" customFormat="1" ht="22.5" x14ac:dyDescent="0.2">
      <c r="A80" s="53" t="s">
        <v>43</v>
      </c>
      <c r="B80" s="32" t="s">
        <v>14</v>
      </c>
      <c r="C80" s="32" t="s">
        <v>61</v>
      </c>
      <c r="D80" s="32" t="s">
        <v>119</v>
      </c>
      <c r="E80" s="31" t="s">
        <v>42</v>
      </c>
      <c r="F80" s="30">
        <v>0</v>
      </c>
      <c r="G80" s="30">
        <v>0</v>
      </c>
    </row>
    <row r="81" spans="1:8" s="2" customFormat="1" ht="16.5" customHeight="1" x14ac:dyDescent="0.2">
      <c r="A81" s="36" t="s">
        <v>27</v>
      </c>
      <c r="B81" s="81" t="s">
        <v>15</v>
      </c>
      <c r="C81" s="81" t="s">
        <v>8</v>
      </c>
      <c r="D81" s="87"/>
      <c r="E81" s="81"/>
      <c r="F81" s="80">
        <f>F82+F93+F111+F136</f>
        <v>4485347</v>
      </c>
      <c r="G81" s="80">
        <f>G82+G93+G111+G136</f>
        <v>8601647</v>
      </c>
      <c r="H81" s="18"/>
    </row>
    <row r="82" spans="1:8" s="2" customFormat="1" x14ac:dyDescent="0.2">
      <c r="A82" s="60" t="s">
        <v>35</v>
      </c>
      <c r="B82" s="57" t="s">
        <v>15</v>
      </c>
      <c r="C82" s="57" t="s">
        <v>7</v>
      </c>
      <c r="D82" s="32"/>
      <c r="E82" s="27"/>
      <c r="F82" s="46">
        <f>F88+F84</f>
        <v>32139</v>
      </c>
      <c r="G82" s="46">
        <f>G88+G84</f>
        <v>32139</v>
      </c>
    </row>
    <row r="83" spans="1:8" s="2" customFormat="1" x14ac:dyDescent="0.2">
      <c r="A83" s="36" t="s">
        <v>76</v>
      </c>
      <c r="B83" s="32" t="s">
        <v>15</v>
      </c>
      <c r="C83" s="32" t="s">
        <v>7</v>
      </c>
      <c r="D83" s="32" t="s">
        <v>89</v>
      </c>
      <c r="E83" s="27"/>
      <c r="F83" s="72">
        <f>F84</f>
        <v>32139</v>
      </c>
      <c r="G83" s="72">
        <f>G84</f>
        <v>32139</v>
      </c>
    </row>
    <row r="84" spans="1:8" s="2" customFormat="1" ht="45" x14ac:dyDescent="0.2">
      <c r="A84" s="53" t="s">
        <v>66</v>
      </c>
      <c r="B84" s="32" t="s">
        <v>15</v>
      </c>
      <c r="C84" s="32" t="s">
        <v>7</v>
      </c>
      <c r="D84" s="32" t="s">
        <v>103</v>
      </c>
      <c r="E84" s="31"/>
      <c r="F84" s="30">
        <f>F85+F86</f>
        <v>32139</v>
      </c>
      <c r="G84" s="30">
        <f>G85+G86</f>
        <v>32139</v>
      </c>
    </row>
    <row r="85" spans="1:8" s="2" customFormat="1" ht="22.5" x14ac:dyDescent="0.2">
      <c r="A85" s="53" t="s">
        <v>50</v>
      </c>
      <c r="B85" s="32" t="s">
        <v>15</v>
      </c>
      <c r="C85" s="32" t="s">
        <v>7</v>
      </c>
      <c r="D85" s="32" t="s">
        <v>103</v>
      </c>
      <c r="E85" s="31" t="s">
        <v>49</v>
      </c>
      <c r="F85" s="30"/>
      <c r="G85" s="30"/>
    </row>
    <row r="86" spans="1:8" s="2" customFormat="1" ht="22.5" x14ac:dyDescent="0.2">
      <c r="A86" s="53" t="s">
        <v>43</v>
      </c>
      <c r="B86" s="32" t="s">
        <v>15</v>
      </c>
      <c r="C86" s="32" t="s">
        <v>7</v>
      </c>
      <c r="D86" s="32" t="s">
        <v>103</v>
      </c>
      <c r="E86" s="31" t="s">
        <v>42</v>
      </c>
      <c r="F86" s="30">
        <v>32139</v>
      </c>
      <c r="G86" s="30">
        <v>32139</v>
      </c>
    </row>
    <row r="87" spans="1:8" s="2" customFormat="1" x14ac:dyDescent="0.2">
      <c r="A87" s="64" t="s">
        <v>78</v>
      </c>
      <c r="B87" s="32" t="s">
        <v>15</v>
      </c>
      <c r="C87" s="32" t="s">
        <v>7</v>
      </c>
      <c r="D87" s="32" t="s">
        <v>88</v>
      </c>
      <c r="E87" s="31"/>
      <c r="F87" s="30">
        <f>F88</f>
        <v>0</v>
      </c>
      <c r="G87" s="30">
        <f>G88</f>
        <v>0</v>
      </c>
    </row>
    <row r="88" spans="1:8" s="2" customFormat="1" x14ac:dyDescent="0.2">
      <c r="A88" s="53" t="s">
        <v>133</v>
      </c>
      <c r="B88" s="32" t="s">
        <v>15</v>
      </c>
      <c r="C88" s="32" t="s">
        <v>7</v>
      </c>
      <c r="D88" s="32" t="s">
        <v>134</v>
      </c>
      <c r="E88" s="29"/>
      <c r="F88" s="30">
        <f>F89</f>
        <v>0</v>
      </c>
      <c r="G88" s="30">
        <f>G89</f>
        <v>0</v>
      </c>
    </row>
    <row r="89" spans="1:8" s="2" customFormat="1" ht="22.5" x14ac:dyDescent="0.2">
      <c r="A89" s="53" t="s">
        <v>43</v>
      </c>
      <c r="B89" s="32" t="s">
        <v>15</v>
      </c>
      <c r="C89" s="32" t="s">
        <v>7</v>
      </c>
      <c r="D89" s="32" t="s">
        <v>134</v>
      </c>
      <c r="E89" s="29" t="s">
        <v>42</v>
      </c>
      <c r="F89" s="30">
        <v>0</v>
      </c>
      <c r="G89" s="30">
        <v>0</v>
      </c>
    </row>
    <row r="90" spans="1:8" s="2" customFormat="1" ht="81" hidden="1" customHeight="1" x14ac:dyDescent="0.2">
      <c r="A90" s="53"/>
      <c r="B90" s="32"/>
      <c r="C90" s="32"/>
      <c r="D90" s="32"/>
      <c r="E90" s="47"/>
      <c r="F90" s="48"/>
      <c r="G90" s="48"/>
    </row>
    <row r="91" spans="1:8" s="2" customFormat="1" ht="36.75" hidden="1" customHeight="1" x14ac:dyDescent="0.2">
      <c r="A91" s="53"/>
      <c r="B91" s="32"/>
      <c r="C91" s="32"/>
      <c r="D91" s="32"/>
      <c r="E91" s="31"/>
      <c r="F91" s="30"/>
      <c r="G91" s="30"/>
    </row>
    <row r="92" spans="1:8" s="2" customFormat="1" ht="35.25" hidden="1" customHeight="1" x14ac:dyDescent="0.2">
      <c r="A92" s="53"/>
      <c r="B92" s="32"/>
      <c r="C92" s="32"/>
      <c r="D92" s="32"/>
      <c r="E92" s="31"/>
      <c r="F92" s="30"/>
      <c r="G92" s="30"/>
    </row>
    <row r="93" spans="1:8" s="2" customFormat="1" ht="13.5" customHeight="1" x14ac:dyDescent="0.2">
      <c r="A93" s="78" t="s">
        <v>56</v>
      </c>
      <c r="B93" s="57" t="s">
        <v>15</v>
      </c>
      <c r="C93" s="57" t="s">
        <v>10</v>
      </c>
      <c r="D93" s="32"/>
      <c r="E93" s="44"/>
      <c r="F93" s="49">
        <f>F98+F103+F94</f>
        <v>1073547</v>
      </c>
      <c r="G93" s="49">
        <f>G98+G103+G94</f>
        <v>1023547</v>
      </c>
    </row>
    <row r="94" spans="1:8" s="2" customFormat="1" ht="21" customHeight="1" x14ac:dyDescent="0.2">
      <c r="A94" s="53" t="s">
        <v>79</v>
      </c>
      <c r="B94" s="32" t="s">
        <v>15</v>
      </c>
      <c r="C94" s="32" t="s">
        <v>10</v>
      </c>
      <c r="D94" s="32" t="s">
        <v>169</v>
      </c>
      <c r="E94" s="31"/>
      <c r="F94" s="33">
        <f>F95+F96+F97</f>
        <v>50000</v>
      </c>
      <c r="G94" s="33">
        <f>G95+G96+G97</f>
        <v>0</v>
      </c>
    </row>
    <row r="95" spans="1:8" s="2" customFormat="1" ht="21" customHeight="1" x14ac:dyDescent="0.2">
      <c r="A95" s="53" t="s">
        <v>50</v>
      </c>
      <c r="B95" s="32" t="s">
        <v>15</v>
      </c>
      <c r="C95" s="32" t="s">
        <v>10</v>
      </c>
      <c r="D95" s="32" t="s">
        <v>169</v>
      </c>
      <c r="E95" s="31" t="s">
        <v>49</v>
      </c>
      <c r="F95" s="33">
        <v>0</v>
      </c>
      <c r="G95" s="33">
        <v>0</v>
      </c>
    </row>
    <row r="96" spans="1:8" s="2" customFormat="1" ht="21" customHeight="1" x14ac:dyDescent="0.2">
      <c r="A96" s="53" t="s">
        <v>43</v>
      </c>
      <c r="B96" s="32" t="s">
        <v>15</v>
      </c>
      <c r="C96" s="32" t="s">
        <v>10</v>
      </c>
      <c r="D96" s="32" t="s">
        <v>169</v>
      </c>
      <c r="E96" s="31" t="s">
        <v>42</v>
      </c>
      <c r="F96" s="33">
        <v>50000</v>
      </c>
      <c r="G96" s="33">
        <v>0</v>
      </c>
    </row>
    <row r="97" spans="1:7" s="2" customFormat="1" ht="21" customHeight="1" x14ac:dyDescent="0.2">
      <c r="A97" s="67" t="s">
        <v>139</v>
      </c>
      <c r="B97" s="32" t="s">
        <v>15</v>
      </c>
      <c r="C97" s="32" t="s">
        <v>10</v>
      </c>
      <c r="D97" s="32" t="s">
        <v>169</v>
      </c>
      <c r="E97" s="31" t="s">
        <v>60</v>
      </c>
      <c r="F97" s="33">
        <v>0</v>
      </c>
      <c r="G97" s="33">
        <v>0</v>
      </c>
    </row>
    <row r="98" spans="1:7" s="2" customFormat="1" ht="17.25" customHeight="1" x14ac:dyDescent="0.2">
      <c r="A98" s="36" t="s">
        <v>76</v>
      </c>
      <c r="B98" s="32" t="s">
        <v>15</v>
      </c>
      <c r="C98" s="32" t="s">
        <v>10</v>
      </c>
      <c r="D98" s="32" t="s">
        <v>89</v>
      </c>
      <c r="E98" s="44"/>
      <c r="F98" s="49">
        <f>F99</f>
        <v>123547</v>
      </c>
      <c r="G98" s="49">
        <f>G99</f>
        <v>123547</v>
      </c>
    </row>
    <row r="99" spans="1:7" s="2" customFormat="1" ht="45" x14ac:dyDescent="0.2">
      <c r="A99" s="53" t="s">
        <v>67</v>
      </c>
      <c r="B99" s="32" t="s">
        <v>15</v>
      </c>
      <c r="C99" s="32" t="s">
        <v>10</v>
      </c>
      <c r="D99" s="32" t="s">
        <v>104</v>
      </c>
      <c r="E99" s="31"/>
      <c r="F99" s="30">
        <f>F100+F101+F102</f>
        <v>123547</v>
      </c>
      <c r="G99" s="30">
        <f>G100+G101+G102</f>
        <v>123547</v>
      </c>
    </row>
    <row r="100" spans="1:7" s="2" customFormat="1" ht="20.25" customHeight="1" x14ac:dyDescent="0.2">
      <c r="A100" s="53" t="s">
        <v>50</v>
      </c>
      <c r="B100" s="32" t="s">
        <v>15</v>
      </c>
      <c r="C100" s="32" t="s">
        <v>10</v>
      </c>
      <c r="D100" s="32" t="s">
        <v>104</v>
      </c>
      <c r="E100" s="31" t="s">
        <v>49</v>
      </c>
      <c r="F100" s="30"/>
      <c r="G100" s="30"/>
    </row>
    <row r="101" spans="1:7" s="2" customFormat="1" ht="20.25" customHeight="1" x14ac:dyDescent="0.2">
      <c r="A101" s="53" t="s">
        <v>43</v>
      </c>
      <c r="B101" s="32" t="s">
        <v>15</v>
      </c>
      <c r="C101" s="32" t="s">
        <v>10</v>
      </c>
      <c r="D101" s="32" t="s">
        <v>104</v>
      </c>
      <c r="E101" s="31" t="s">
        <v>42</v>
      </c>
      <c r="F101" s="30">
        <v>123547</v>
      </c>
      <c r="G101" s="30">
        <v>123547</v>
      </c>
    </row>
    <row r="102" spans="1:7" s="2" customFormat="1" ht="20.25" customHeight="1" x14ac:dyDescent="0.2">
      <c r="A102" s="67" t="s">
        <v>139</v>
      </c>
      <c r="B102" s="32" t="s">
        <v>15</v>
      </c>
      <c r="C102" s="32" t="s">
        <v>10</v>
      </c>
      <c r="D102" s="32" t="s">
        <v>104</v>
      </c>
      <c r="E102" s="31" t="s">
        <v>60</v>
      </c>
      <c r="F102" s="30">
        <v>0</v>
      </c>
      <c r="G102" s="30">
        <v>0</v>
      </c>
    </row>
    <row r="103" spans="1:7" s="2" customFormat="1" x14ac:dyDescent="0.2">
      <c r="A103" s="64" t="s">
        <v>78</v>
      </c>
      <c r="B103" s="32" t="s">
        <v>15</v>
      </c>
      <c r="C103" s="32" t="s">
        <v>10</v>
      </c>
      <c r="D103" s="32" t="s">
        <v>88</v>
      </c>
      <c r="E103" s="31"/>
      <c r="F103" s="49">
        <f>F104+F107+F109</f>
        <v>900000</v>
      </c>
      <c r="G103" s="49">
        <f>G104+G107+G109</f>
        <v>900000</v>
      </c>
    </row>
    <row r="104" spans="1:7" s="2" customFormat="1" ht="21" customHeight="1" x14ac:dyDescent="0.2">
      <c r="A104" s="61" t="s">
        <v>79</v>
      </c>
      <c r="B104" s="32" t="s">
        <v>15</v>
      </c>
      <c r="C104" s="32" t="s">
        <v>10</v>
      </c>
      <c r="D104" s="32" t="s">
        <v>109</v>
      </c>
      <c r="E104" s="31"/>
      <c r="F104" s="30">
        <f>F105+F106</f>
        <v>900000</v>
      </c>
      <c r="G104" s="30">
        <f>G105+G106</f>
        <v>900000</v>
      </c>
    </row>
    <row r="105" spans="1:7" s="2" customFormat="1" ht="21" customHeight="1" x14ac:dyDescent="0.2">
      <c r="A105" s="53" t="s">
        <v>43</v>
      </c>
      <c r="B105" s="32" t="s">
        <v>15</v>
      </c>
      <c r="C105" s="32" t="s">
        <v>10</v>
      </c>
      <c r="D105" s="32" t="s">
        <v>109</v>
      </c>
      <c r="E105" s="31" t="s">
        <v>42</v>
      </c>
      <c r="F105" s="30">
        <v>0</v>
      </c>
      <c r="G105" s="30">
        <v>0</v>
      </c>
    </row>
    <row r="106" spans="1:7" s="2" customFormat="1" ht="33" customHeight="1" x14ac:dyDescent="0.2">
      <c r="A106" s="53" t="s">
        <v>161</v>
      </c>
      <c r="B106" s="32" t="s">
        <v>15</v>
      </c>
      <c r="C106" s="32" t="s">
        <v>10</v>
      </c>
      <c r="D106" s="32" t="s">
        <v>109</v>
      </c>
      <c r="E106" s="31" t="s">
        <v>156</v>
      </c>
      <c r="F106" s="30">
        <v>900000</v>
      </c>
      <c r="G106" s="30">
        <v>900000</v>
      </c>
    </row>
    <row r="107" spans="1:7" s="2" customFormat="1" ht="48.75" customHeight="1" x14ac:dyDescent="0.2">
      <c r="A107" s="79" t="s">
        <v>175</v>
      </c>
      <c r="B107" s="32" t="s">
        <v>15</v>
      </c>
      <c r="C107" s="32" t="s">
        <v>10</v>
      </c>
      <c r="D107" s="32" t="s">
        <v>172</v>
      </c>
      <c r="E107" s="31" t="s">
        <v>173</v>
      </c>
      <c r="F107" s="30">
        <f>F108</f>
        <v>0</v>
      </c>
      <c r="G107" s="30">
        <f>G108</f>
        <v>0</v>
      </c>
    </row>
    <row r="108" spans="1:7" s="2" customFormat="1" ht="21.75" customHeight="1" x14ac:dyDescent="0.2">
      <c r="A108" s="67" t="s">
        <v>139</v>
      </c>
      <c r="B108" s="32" t="s">
        <v>15</v>
      </c>
      <c r="C108" s="32" t="s">
        <v>10</v>
      </c>
      <c r="D108" s="32" t="s">
        <v>172</v>
      </c>
      <c r="E108" s="31" t="s">
        <v>60</v>
      </c>
      <c r="F108" s="30">
        <v>0</v>
      </c>
      <c r="G108" s="30">
        <v>0</v>
      </c>
    </row>
    <row r="109" spans="1:7" s="2" customFormat="1" ht="21.75" customHeight="1" x14ac:dyDescent="0.2">
      <c r="A109" s="67" t="s">
        <v>176</v>
      </c>
      <c r="B109" s="32" t="s">
        <v>15</v>
      </c>
      <c r="C109" s="32" t="s">
        <v>10</v>
      </c>
      <c r="D109" s="32" t="s">
        <v>174</v>
      </c>
      <c r="E109" s="31" t="s">
        <v>173</v>
      </c>
      <c r="F109" s="30">
        <f>F110</f>
        <v>0</v>
      </c>
      <c r="G109" s="30">
        <f>G110</f>
        <v>0</v>
      </c>
    </row>
    <row r="110" spans="1:7" s="2" customFormat="1" ht="21.75" customHeight="1" x14ac:dyDescent="0.2">
      <c r="A110" s="67" t="s">
        <v>139</v>
      </c>
      <c r="B110" s="32" t="s">
        <v>15</v>
      </c>
      <c r="C110" s="32" t="s">
        <v>10</v>
      </c>
      <c r="D110" s="32" t="s">
        <v>174</v>
      </c>
      <c r="E110" s="31" t="s">
        <v>60</v>
      </c>
      <c r="F110" s="30">
        <v>0</v>
      </c>
      <c r="G110" s="30">
        <v>0</v>
      </c>
    </row>
    <row r="111" spans="1:7" s="2" customFormat="1" ht="16.5" customHeight="1" x14ac:dyDescent="0.2">
      <c r="A111" s="77" t="s">
        <v>52</v>
      </c>
      <c r="B111" s="32" t="s">
        <v>15</v>
      </c>
      <c r="C111" s="32" t="s">
        <v>12</v>
      </c>
      <c r="D111" s="32"/>
      <c r="E111" s="31"/>
      <c r="F111" s="35">
        <f>F115+F122+F112</f>
        <v>3379661</v>
      </c>
      <c r="G111" s="35">
        <f>G115+G122+G112</f>
        <v>7545961</v>
      </c>
    </row>
    <row r="112" spans="1:7" s="2" customFormat="1" ht="21" customHeight="1" x14ac:dyDescent="0.2">
      <c r="A112" s="66" t="s">
        <v>163</v>
      </c>
      <c r="B112" s="32" t="s">
        <v>15</v>
      </c>
      <c r="C112" s="32" t="s">
        <v>12</v>
      </c>
      <c r="D112" s="32" t="s">
        <v>170</v>
      </c>
      <c r="E112" s="31"/>
      <c r="F112" s="33">
        <f>F113+F114</f>
        <v>0</v>
      </c>
      <c r="G112" s="33">
        <f>G113+G114</f>
        <v>0</v>
      </c>
    </row>
    <row r="113" spans="1:7" s="2" customFormat="1" ht="21" customHeight="1" x14ac:dyDescent="0.2">
      <c r="A113" s="53" t="s">
        <v>50</v>
      </c>
      <c r="B113" s="32" t="s">
        <v>15</v>
      </c>
      <c r="C113" s="32" t="s">
        <v>12</v>
      </c>
      <c r="D113" s="32" t="s">
        <v>170</v>
      </c>
      <c r="E113" s="31" t="s">
        <v>49</v>
      </c>
      <c r="F113" s="33">
        <v>0</v>
      </c>
      <c r="G113" s="33">
        <v>0</v>
      </c>
    </row>
    <row r="114" spans="1:7" s="2" customFormat="1" ht="21" customHeight="1" x14ac:dyDescent="0.2">
      <c r="A114" s="53" t="s">
        <v>43</v>
      </c>
      <c r="B114" s="32" t="s">
        <v>15</v>
      </c>
      <c r="C114" s="32" t="s">
        <v>12</v>
      </c>
      <c r="D114" s="32" t="s">
        <v>170</v>
      </c>
      <c r="E114" s="31" t="s">
        <v>42</v>
      </c>
      <c r="F114" s="33">
        <v>0</v>
      </c>
      <c r="G114" s="33">
        <v>0</v>
      </c>
    </row>
    <row r="115" spans="1:7" s="2" customFormat="1" ht="18.75" customHeight="1" x14ac:dyDescent="0.2">
      <c r="A115" s="36" t="s">
        <v>76</v>
      </c>
      <c r="B115" s="32" t="s">
        <v>15</v>
      </c>
      <c r="C115" s="32" t="s">
        <v>12</v>
      </c>
      <c r="D115" s="32" t="s">
        <v>89</v>
      </c>
      <c r="E115" s="44"/>
      <c r="F115" s="35">
        <f>F116+F119</f>
        <v>415030</v>
      </c>
      <c r="G115" s="35">
        <f>G116+G119</f>
        <v>415030</v>
      </c>
    </row>
    <row r="116" spans="1:7" s="2" customFormat="1" ht="22.5" customHeight="1" x14ac:dyDescent="0.2">
      <c r="A116" s="53" t="s">
        <v>68</v>
      </c>
      <c r="B116" s="32" t="s">
        <v>15</v>
      </c>
      <c r="C116" s="32" t="s">
        <v>12</v>
      </c>
      <c r="D116" s="32" t="s">
        <v>105</v>
      </c>
      <c r="E116" s="32"/>
      <c r="F116" s="33">
        <f>F118</f>
        <v>393780</v>
      </c>
      <c r="G116" s="33">
        <f>G118</f>
        <v>393780</v>
      </c>
    </row>
    <row r="117" spans="1:7" s="2" customFormat="1" ht="22.5" customHeight="1" x14ac:dyDescent="0.2">
      <c r="A117" s="53" t="s">
        <v>50</v>
      </c>
      <c r="B117" s="32" t="s">
        <v>15</v>
      </c>
      <c r="C117" s="32" t="s">
        <v>12</v>
      </c>
      <c r="D117" s="32" t="s">
        <v>105</v>
      </c>
      <c r="E117" s="32" t="s">
        <v>49</v>
      </c>
      <c r="F117" s="33"/>
      <c r="G117" s="33"/>
    </row>
    <row r="118" spans="1:7" s="2" customFormat="1" ht="22.5" customHeight="1" x14ac:dyDescent="0.2">
      <c r="A118" s="53" t="s">
        <v>43</v>
      </c>
      <c r="B118" s="32" t="s">
        <v>15</v>
      </c>
      <c r="C118" s="32" t="s">
        <v>12</v>
      </c>
      <c r="D118" s="32" t="s">
        <v>105</v>
      </c>
      <c r="E118" s="32" t="s">
        <v>42</v>
      </c>
      <c r="F118" s="33">
        <v>393780</v>
      </c>
      <c r="G118" s="33">
        <v>393780</v>
      </c>
    </row>
    <row r="119" spans="1:7" s="2" customFormat="1" ht="22.5" customHeight="1" x14ac:dyDescent="0.2">
      <c r="A119" s="53" t="s">
        <v>69</v>
      </c>
      <c r="B119" s="32" t="s">
        <v>15</v>
      </c>
      <c r="C119" s="32" t="s">
        <v>12</v>
      </c>
      <c r="D119" s="32" t="s">
        <v>106</v>
      </c>
      <c r="E119" s="32"/>
      <c r="F119" s="33">
        <f>F120+F121</f>
        <v>21250</v>
      </c>
      <c r="G119" s="33">
        <f>G120+G121</f>
        <v>21250</v>
      </c>
    </row>
    <row r="120" spans="1:7" s="2" customFormat="1" ht="22.5" customHeight="1" x14ac:dyDescent="0.2">
      <c r="A120" s="53" t="s">
        <v>50</v>
      </c>
      <c r="B120" s="32" t="s">
        <v>15</v>
      </c>
      <c r="C120" s="32" t="s">
        <v>12</v>
      </c>
      <c r="D120" s="32" t="s">
        <v>106</v>
      </c>
      <c r="E120" s="32" t="s">
        <v>49</v>
      </c>
      <c r="F120" s="33"/>
      <c r="G120" s="33"/>
    </row>
    <row r="121" spans="1:7" s="2" customFormat="1" ht="22.5" customHeight="1" x14ac:dyDescent="0.2">
      <c r="A121" s="53" t="s">
        <v>43</v>
      </c>
      <c r="B121" s="32" t="s">
        <v>15</v>
      </c>
      <c r="C121" s="32" t="s">
        <v>12</v>
      </c>
      <c r="D121" s="32" t="s">
        <v>106</v>
      </c>
      <c r="E121" s="32" t="s">
        <v>42</v>
      </c>
      <c r="F121" s="33">
        <v>21250</v>
      </c>
      <c r="G121" s="33">
        <v>21250</v>
      </c>
    </row>
    <row r="122" spans="1:7" s="2" customFormat="1" ht="16.5" customHeight="1" x14ac:dyDescent="0.2">
      <c r="A122" s="64" t="s">
        <v>78</v>
      </c>
      <c r="B122" s="32" t="s">
        <v>15</v>
      </c>
      <c r="C122" s="32" t="s">
        <v>12</v>
      </c>
      <c r="D122" s="32" t="s">
        <v>88</v>
      </c>
      <c r="E122" s="50"/>
      <c r="F122" s="28">
        <f>F123+F125+F127+F129+F131+F133</f>
        <v>2964631</v>
      </c>
      <c r="G122" s="28">
        <f>G123+G125+G127+G129+G131+G133</f>
        <v>7130931</v>
      </c>
    </row>
    <row r="123" spans="1:7" s="2" customFormat="1" ht="16.5" customHeight="1" x14ac:dyDescent="0.2">
      <c r="A123" s="66" t="s">
        <v>53</v>
      </c>
      <c r="B123" s="32" t="s">
        <v>15</v>
      </c>
      <c r="C123" s="32" t="s">
        <v>12</v>
      </c>
      <c r="D123" s="32" t="s">
        <v>131</v>
      </c>
      <c r="E123" s="31"/>
      <c r="F123" s="30">
        <f>F124</f>
        <v>1704731</v>
      </c>
      <c r="G123" s="30">
        <f>G124</f>
        <v>1771031</v>
      </c>
    </row>
    <row r="124" spans="1:7" s="2" customFormat="1" ht="21" customHeight="1" x14ac:dyDescent="0.2">
      <c r="A124" s="53" t="s">
        <v>43</v>
      </c>
      <c r="B124" s="32" t="s">
        <v>15</v>
      </c>
      <c r="C124" s="32" t="s">
        <v>12</v>
      </c>
      <c r="D124" s="32" t="s">
        <v>131</v>
      </c>
      <c r="E124" s="31" t="s">
        <v>42</v>
      </c>
      <c r="F124" s="30">
        <f>1623438+81293</f>
        <v>1704731</v>
      </c>
      <c r="G124" s="30">
        <f>1739738+31293</f>
        <v>1771031</v>
      </c>
    </row>
    <row r="125" spans="1:7" s="2" customFormat="1" ht="18" customHeight="1" x14ac:dyDescent="0.2">
      <c r="A125" s="53" t="s">
        <v>167</v>
      </c>
      <c r="B125" s="32" t="s">
        <v>15</v>
      </c>
      <c r="C125" s="32" t="s">
        <v>12</v>
      </c>
      <c r="D125" s="32" t="s">
        <v>166</v>
      </c>
      <c r="E125" s="31"/>
      <c r="F125" s="30">
        <v>100000</v>
      </c>
      <c r="G125" s="30">
        <v>100000</v>
      </c>
    </row>
    <row r="126" spans="1:7" s="2" customFormat="1" ht="18.75" customHeight="1" x14ac:dyDescent="0.2">
      <c r="A126" s="53" t="s">
        <v>43</v>
      </c>
      <c r="B126" s="32" t="s">
        <v>15</v>
      </c>
      <c r="C126" s="32" t="s">
        <v>12</v>
      </c>
      <c r="D126" s="32" t="s">
        <v>166</v>
      </c>
      <c r="E126" s="31" t="s">
        <v>42</v>
      </c>
      <c r="F126" s="30">
        <v>0</v>
      </c>
      <c r="G126" s="30">
        <v>0</v>
      </c>
    </row>
    <row r="127" spans="1:7" s="2" customFormat="1" ht="18" customHeight="1" x14ac:dyDescent="0.2">
      <c r="A127" s="67" t="s">
        <v>73</v>
      </c>
      <c r="B127" s="32" t="s">
        <v>15</v>
      </c>
      <c r="C127" s="32" t="s">
        <v>12</v>
      </c>
      <c r="D127" s="32" t="s">
        <v>132</v>
      </c>
      <c r="E127" s="31"/>
      <c r="F127" s="30">
        <f>F128</f>
        <v>0</v>
      </c>
      <c r="G127" s="30">
        <f>G128</f>
        <v>0</v>
      </c>
    </row>
    <row r="128" spans="1:7" s="2" customFormat="1" ht="19.5" customHeight="1" x14ac:dyDescent="0.2">
      <c r="A128" s="53" t="s">
        <v>43</v>
      </c>
      <c r="B128" s="32" t="s">
        <v>15</v>
      </c>
      <c r="C128" s="32" t="s">
        <v>12</v>
      </c>
      <c r="D128" s="32" t="s">
        <v>132</v>
      </c>
      <c r="E128" s="31" t="s">
        <v>42</v>
      </c>
      <c r="F128" s="30">
        <v>0</v>
      </c>
      <c r="G128" s="30">
        <v>0</v>
      </c>
    </row>
    <row r="129" spans="1:7" s="2" customFormat="1" ht="18" customHeight="1" x14ac:dyDescent="0.2">
      <c r="A129" s="53" t="s">
        <v>136</v>
      </c>
      <c r="B129" s="32" t="s">
        <v>15</v>
      </c>
      <c r="C129" s="32" t="s">
        <v>12</v>
      </c>
      <c r="D129" s="32" t="s">
        <v>135</v>
      </c>
      <c r="E129" s="31"/>
      <c r="F129" s="30">
        <f>F130</f>
        <v>0</v>
      </c>
      <c r="G129" s="30">
        <f>G130</f>
        <v>0</v>
      </c>
    </row>
    <row r="130" spans="1:7" s="2" customFormat="1" ht="21" customHeight="1" x14ac:dyDescent="0.2">
      <c r="A130" s="53" t="s">
        <v>43</v>
      </c>
      <c r="B130" s="32" t="s">
        <v>15</v>
      </c>
      <c r="C130" s="32" t="s">
        <v>12</v>
      </c>
      <c r="D130" s="32" t="s">
        <v>135</v>
      </c>
      <c r="E130" s="31" t="s">
        <v>42</v>
      </c>
      <c r="F130" s="30">
        <v>0</v>
      </c>
      <c r="G130" s="30">
        <v>0</v>
      </c>
    </row>
    <row r="131" spans="1:7" s="2" customFormat="1" ht="19.5" customHeight="1" x14ac:dyDescent="0.2">
      <c r="A131" s="53" t="s">
        <v>138</v>
      </c>
      <c r="B131" s="32" t="s">
        <v>15</v>
      </c>
      <c r="C131" s="32" t="s">
        <v>12</v>
      </c>
      <c r="D131" s="32" t="s">
        <v>137</v>
      </c>
      <c r="E131" s="31"/>
      <c r="F131" s="30">
        <f>F132</f>
        <v>1159900</v>
      </c>
      <c r="G131" s="30">
        <f>G132</f>
        <v>1259900</v>
      </c>
    </row>
    <row r="132" spans="1:7" s="2" customFormat="1" ht="22.5" customHeight="1" x14ac:dyDescent="0.2">
      <c r="A132" s="53" t="s">
        <v>43</v>
      </c>
      <c r="B132" s="32" t="s">
        <v>15</v>
      </c>
      <c r="C132" s="32" t="s">
        <v>12</v>
      </c>
      <c r="D132" s="32" t="s">
        <v>137</v>
      </c>
      <c r="E132" s="31" t="s">
        <v>42</v>
      </c>
      <c r="F132" s="30">
        <v>1159900</v>
      </c>
      <c r="G132" s="30">
        <v>1259900</v>
      </c>
    </row>
    <row r="133" spans="1:7" s="2" customFormat="1" ht="22.5" customHeight="1" x14ac:dyDescent="0.2">
      <c r="A133" s="66" t="s">
        <v>168</v>
      </c>
      <c r="B133" s="32" t="s">
        <v>15</v>
      </c>
      <c r="C133" s="32" t="s">
        <v>12</v>
      </c>
      <c r="D133" s="32" t="s">
        <v>171</v>
      </c>
      <c r="E133" s="31"/>
      <c r="F133" s="30">
        <f>F134+F135</f>
        <v>0</v>
      </c>
      <c r="G133" s="30">
        <f>G134+G135</f>
        <v>4000000</v>
      </c>
    </row>
    <row r="134" spans="1:7" s="2" customFormat="1" ht="22.5" customHeight="1" x14ac:dyDescent="0.2">
      <c r="A134" s="53" t="s">
        <v>50</v>
      </c>
      <c r="B134" s="32" t="s">
        <v>15</v>
      </c>
      <c r="C134" s="32" t="s">
        <v>12</v>
      </c>
      <c r="D134" s="32" t="s">
        <v>171</v>
      </c>
      <c r="E134" s="31" t="s">
        <v>49</v>
      </c>
      <c r="F134" s="30">
        <v>0</v>
      </c>
      <c r="G134" s="30">
        <v>0</v>
      </c>
    </row>
    <row r="135" spans="1:7" s="2" customFormat="1" ht="22.5" customHeight="1" x14ac:dyDescent="0.2">
      <c r="A135" s="53" t="s">
        <v>43</v>
      </c>
      <c r="B135" s="32" t="s">
        <v>15</v>
      </c>
      <c r="C135" s="32" t="s">
        <v>12</v>
      </c>
      <c r="D135" s="32" t="s">
        <v>171</v>
      </c>
      <c r="E135" s="31" t="s">
        <v>42</v>
      </c>
      <c r="F135" s="30">
        <v>0</v>
      </c>
      <c r="G135" s="30">
        <v>4000000</v>
      </c>
    </row>
    <row r="136" spans="1:7" s="2" customFormat="1" ht="18.75" hidden="1" customHeight="1" x14ac:dyDescent="0.2">
      <c r="A136" s="67" t="s">
        <v>57</v>
      </c>
      <c r="B136" s="32" t="s">
        <v>15</v>
      </c>
      <c r="C136" s="32" t="s">
        <v>15</v>
      </c>
      <c r="D136" s="32"/>
      <c r="E136" s="31"/>
      <c r="F136" s="33">
        <f>F137</f>
        <v>0</v>
      </c>
      <c r="G136" s="33">
        <f>G137</f>
        <v>0</v>
      </c>
    </row>
    <row r="137" spans="1:7" s="2" customFormat="1" ht="33" hidden="1" customHeight="1" x14ac:dyDescent="0.2">
      <c r="A137" s="67" t="s">
        <v>177</v>
      </c>
      <c r="B137" s="32" t="s">
        <v>15</v>
      </c>
      <c r="C137" s="32" t="s">
        <v>15</v>
      </c>
      <c r="D137" s="32" t="s">
        <v>186</v>
      </c>
      <c r="E137" s="31"/>
      <c r="F137" s="33">
        <f>F138</f>
        <v>0</v>
      </c>
      <c r="G137" s="33">
        <f>G138</f>
        <v>0</v>
      </c>
    </row>
    <row r="138" spans="1:7" s="2" customFormat="1" ht="23.25" hidden="1" customHeight="1" x14ac:dyDescent="0.2">
      <c r="A138" s="53" t="s">
        <v>50</v>
      </c>
      <c r="B138" s="32" t="s">
        <v>15</v>
      </c>
      <c r="C138" s="32" t="s">
        <v>15</v>
      </c>
      <c r="D138" s="32" t="s">
        <v>186</v>
      </c>
      <c r="E138" s="31" t="s">
        <v>42</v>
      </c>
      <c r="F138" s="33"/>
      <c r="G138" s="33"/>
    </row>
    <row r="139" spans="1:7" s="2" customFormat="1" ht="17.25" hidden="1" customHeight="1" x14ac:dyDescent="0.2">
      <c r="A139" s="67" t="s">
        <v>148</v>
      </c>
      <c r="B139" s="32" t="s">
        <v>15</v>
      </c>
      <c r="C139" s="32" t="s">
        <v>15</v>
      </c>
      <c r="D139" s="32" t="s">
        <v>147</v>
      </c>
      <c r="E139" s="32"/>
      <c r="F139" s="33"/>
      <c r="G139" s="33"/>
    </row>
    <row r="140" spans="1:7" s="2" customFormat="1" ht="21.75" hidden="1" customHeight="1" x14ac:dyDescent="0.2">
      <c r="A140" s="67" t="s">
        <v>50</v>
      </c>
      <c r="B140" s="32" t="s">
        <v>15</v>
      </c>
      <c r="C140" s="32" t="s">
        <v>15</v>
      </c>
      <c r="D140" s="32" t="s">
        <v>147</v>
      </c>
      <c r="E140" s="32" t="s">
        <v>42</v>
      </c>
      <c r="F140" s="33"/>
      <c r="G140" s="33"/>
    </row>
    <row r="141" spans="1:7" s="2" customFormat="1" hidden="1" x14ac:dyDescent="0.2">
      <c r="A141" s="63" t="s">
        <v>107</v>
      </c>
      <c r="B141" s="32" t="s">
        <v>15</v>
      </c>
      <c r="C141" s="32" t="s">
        <v>15</v>
      </c>
      <c r="D141" s="32" t="s">
        <v>111</v>
      </c>
      <c r="E141" s="31"/>
      <c r="F141" s="30">
        <f>F144+F142</f>
        <v>0</v>
      </c>
      <c r="G141" s="30">
        <f>G144+G142</f>
        <v>0</v>
      </c>
    </row>
    <row r="142" spans="1:7" s="2" customFormat="1" hidden="1" x14ac:dyDescent="0.2">
      <c r="A142" s="61" t="s">
        <v>108</v>
      </c>
      <c r="B142" s="32" t="s">
        <v>15</v>
      </c>
      <c r="C142" s="32" t="s">
        <v>15</v>
      </c>
      <c r="D142" s="32" t="s">
        <v>112</v>
      </c>
      <c r="E142" s="31"/>
      <c r="F142" s="30">
        <f>F143</f>
        <v>0</v>
      </c>
      <c r="G142" s="30">
        <f>G143</f>
        <v>0</v>
      </c>
    </row>
    <row r="143" spans="1:7" s="2" customFormat="1" ht="22.5" hidden="1" x14ac:dyDescent="0.2">
      <c r="A143" s="67" t="s">
        <v>139</v>
      </c>
      <c r="B143" s="32" t="s">
        <v>15</v>
      </c>
      <c r="C143" s="32" t="s">
        <v>15</v>
      </c>
      <c r="D143" s="32" t="s">
        <v>112</v>
      </c>
      <c r="E143" s="31" t="s">
        <v>60</v>
      </c>
      <c r="F143" s="30"/>
      <c r="G143" s="30"/>
    </row>
    <row r="144" spans="1:7" s="2" customFormat="1" hidden="1" x14ac:dyDescent="0.2">
      <c r="A144" s="61" t="s">
        <v>110</v>
      </c>
      <c r="B144" s="32" t="s">
        <v>15</v>
      </c>
      <c r="C144" s="32" t="s">
        <v>15</v>
      </c>
      <c r="D144" s="32" t="s">
        <v>113</v>
      </c>
      <c r="E144" s="31"/>
      <c r="F144" s="30">
        <f>F145</f>
        <v>0</v>
      </c>
      <c r="G144" s="30">
        <f>G145</f>
        <v>0</v>
      </c>
    </row>
    <row r="145" spans="1:7" s="2" customFormat="1" ht="27.75" hidden="1" customHeight="1" x14ac:dyDescent="0.2">
      <c r="A145" s="67" t="s">
        <v>139</v>
      </c>
      <c r="B145" s="32" t="s">
        <v>15</v>
      </c>
      <c r="C145" s="32" t="s">
        <v>15</v>
      </c>
      <c r="D145" s="32" t="s">
        <v>113</v>
      </c>
      <c r="E145" s="31" t="s">
        <v>60</v>
      </c>
      <c r="F145" s="30"/>
      <c r="G145" s="30"/>
    </row>
    <row r="146" spans="1:7" s="2" customFormat="1" ht="27.75" hidden="1" customHeight="1" x14ac:dyDescent="0.2">
      <c r="A146" s="75"/>
      <c r="B146" s="47"/>
      <c r="C146" s="47"/>
      <c r="D146" s="47"/>
      <c r="E146" s="47"/>
      <c r="F146" s="48"/>
      <c r="G146" s="48"/>
    </row>
    <row r="147" spans="1:7" s="2" customFormat="1" ht="39" hidden="1" customHeight="1" x14ac:dyDescent="0.2">
      <c r="A147" s="75"/>
      <c r="B147" s="47"/>
      <c r="C147" s="47"/>
      <c r="D147" s="47"/>
      <c r="E147" s="47"/>
      <c r="F147" s="48"/>
      <c r="G147" s="48"/>
    </row>
    <row r="148" spans="1:7" s="2" customFormat="1" ht="27.75" hidden="1" customHeight="1" x14ac:dyDescent="0.2">
      <c r="A148" s="74"/>
      <c r="B148" s="47"/>
      <c r="C148" s="47"/>
      <c r="D148" s="47"/>
      <c r="E148" s="47"/>
      <c r="F148" s="48"/>
      <c r="G148" s="48"/>
    </row>
    <row r="149" spans="1:7" s="2" customFormat="1" ht="17.25" hidden="1" customHeight="1" x14ac:dyDescent="0.2">
      <c r="A149" s="53" t="s">
        <v>183</v>
      </c>
      <c r="B149" s="32" t="s">
        <v>182</v>
      </c>
      <c r="C149" s="32" t="s">
        <v>15</v>
      </c>
      <c r="D149" s="32"/>
      <c r="E149" s="32"/>
      <c r="F149" s="33">
        <f>F150</f>
        <v>0</v>
      </c>
      <c r="G149" s="33">
        <f>G150</f>
        <v>0</v>
      </c>
    </row>
    <row r="150" spans="1:7" s="2" customFormat="1" ht="17.25" hidden="1" customHeight="1" x14ac:dyDescent="0.2">
      <c r="A150" s="53" t="s">
        <v>78</v>
      </c>
      <c r="B150" s="32" t="s">
        <v>182</v>
      </c>
      <c r="C150" s="32" t="s">
        <v>15</v>
      </c>
      <c r="D150" s="32" t="s">
        <v>184</v>
      </c>
      <c r="E150" s="32"/>
      <c r="F150" s="33">
        <f>F151</f>
        <v>0</v>
      </c>
      <c r="G150" s="33">
        <f>G151</f>
        <v>0</v>
      </c>
    </row>
    <row r="151" spans="1:7" s="2" customFormat="1" ht="24" hidden="1" customHeight="1" x14ac:dyDescent="0.2">
      <c r="A151" s="67" t="s">
        <v>50</v>
      </c>
      <c r="B151" s="32" t="s">
        <v>182</v>
      </c>
      <c r="C151" s="32" t="s">
        <v>15</v>
      </c>
      <c r="D151" s="32" t="s">
        <v>184</v>
      </c>
      <c r="E151" s="32" t="s">
        <v>42</v>
      </c>
      <c r="F151" s="33"/>
      <c r="G151" s="33"/>
    </row>
    <row r="152" spans="1:7" s="2" customFormat="1" hidden="1" x14ac:dyDescent="0.2">
      <c r="A152" s="65" t="s">
        <v>19</v>
      </c>
      <c r="B152" s="59" t="s">
        <v>21</v>
      </c>
      <c r="C152" s="59" t="s">
        <v>8</v>
      </c>
      <c r="D152" s="59"/>
      <c r="E152" s="45"/>
      <c r="F152" s="49">
        <f>F153+F157+F161</f>
        <v>0</v>
      </c>
      <c r="G152" s="49">
        <f>G153+G157+G161</f>
        <v>0</v>
      </c>
    </row>
    <row r="153" spans="1:7" s="2" customFormat="1" hidden="1" x14ac:dyDescent="0.2">
      <c r="A153" s="60" t="s">
        <v>20</v>
      </c>
      <c r="B153" s="57" t="s">
        <v>21</v>
      </c>
      <c r="C153" s="57" t="s">
        <v>7</v>
      </c>
      <c r="D153" s="32"/>
      <c r="E153" s="44"/>
      <c r="F153" s="28">
        <f>F155</f>
        <v>0</v>
      </c>
      <c r="G153" s="28">
        <f>G155</f>
        <v>0</v>
      </c>
    </row>
    <row r="154" spans="1:7" s="2" customFormat="1" hidden="1" x14ac:dyDescent="0.2">
      <c r="A154" s="63" t="s">
        <v>78</v>
      </c>
      <c r="B154" s="57" t="s">
        <v>21</v>
      </c>
      <c r="C154" s="57" t="s">
        <v>7</v>
      </c>
      <c r="D154" s="32" t="s">
        <v>88</v>
      </c>
      <c r="E154" s="44"/>
      <c r="F154" s="72"/>
      <c r="G154" s="72"/>
    </row>
    <row r="155" spans="1:7" s="2" customFormat="1" hidden="1" x14ac:dyDescent="0.2">
      <c r="A155" s="61" t="s">
        <v>115</v>
      </c>
      <c r="B155" s="32" t="s">
        <v>21</v>
      </c>
      <c r="C155" s="32" t="s">
        <v>7</v>
      </c>
      <c r="D155" s="32" t="s">
        <v>114</v>
      </c>
      <c r="E155" s="31"/>
      <c r="F155" s="30">
        <f>F156</f>
        <v>0</v>
      </c>
      <c r="G155" s="30">
        <f>G156</f>
        <v>0</v>
      </c>
    </row>
    <row r="156" spans="1:7" s="2" customFormat="1" ht="22.5" hidden="1" x14ac:dyDescent="0.2">
      <c r="A156" s="53" t="s">
        <v>43</v>
      </c>
      <c r="B156" s="32" t="s">
        <v>21</v>
      </c>
      <c r="C156" s="32" t="s">
        <v>7</v>
      </c>
      <c r="D156" s="32" t="s">
        <v>114</v>
      </c>
      <c r="E156" s="31" t="s">
        <v>42</v>
      </c>
      <c r="F156" s="30">
        <v>0</v>
      </c>
      <c r="G156" s="30">
        <v>0</v>
      </c>
    </row>
    <row r="157" spans="1:7" s="2" customFormat="1" hidden="1" x14ac:dyDescent="0.2">
      <c r="A157" s="60" t="s">
        <v>22</v>
      </c>
      <c r="B157" s="57" t="s">
        <v>21</v>
      </c>
      <c r="C157" s="57" t="s">
        <v>10</v>
      </c>
      <c r="D157" s="32"/>
      <c r="E157" s="31"/>
      <c r="F157" s="73">
        <f t="shared" ref="F157:G159" si="2">F158</f>
        <v>0</v>
      </c>
      <c r="G157" s="73">
        <f t="shared" si="2"/>
        <v>0</v>
      </c>
    </row>
    <row r="158" spans="1:7" s="2" customFormat="1" hidden="1" x14ac:dyDescent="0.2">
      <c r="A158" s="63" t="s">
        <v>78</v>
      </c>
      <c r="B158" s="57" t="s">
        <v>21</v>
      </c>
      <c r="C158" s="57" t="s">
        <v>10</v>
      </c>
      <c r="D158" s="32" t="s">
        <v>88</v>
      </c>
      <c r="E158" s="44"/>
      <c r="F158" s="28">
        <f t="shared" si="2"/>
        <v>0</v>
      </c>
      <c r="G158" s="28">
        <f t="shared" si="2"/>
        <v>0</v>
      </c>
    </row>
    <row r="159" spans="1:7" s="2" customFormat="1" hidden="1" x14ac:dyDescent="0.2">
      <c r="A159" s="61" t="s">
        <v>115</v>
      </c>
      <c r="B159" s="32" t="s">
        <v>21</v>
      </c>
      <c r="C159" s="32" t="s">
        <v>10</v>
      </c>
      <c r="D159" s="32" t="s">
        <v>114</v>
      </c>
      <c r="E159" s="31"/>
      <c r="F159" s="30">
        <f t="shared" si="2"/>
        <v>0</v>
      </c>
      <c r="G159" s="30">
        <f t="shared" si="2"/>
        <v>0</v>
      </c>
    </row>
    <row r="160" spans="1:7" s="2" customFormat="1" ht="22.5" hidden="1" x14ac:dyDescent="0.2">
      <c r="A160" s="53" t="s">
        <v>43</v>
      </c>
      <c r="B160" s="32" t="s">
        <v>21</v>
      </c>
      <c r="C160" s="32" t="s">
        <v>10</v>
      </c>
      <c r="D160" s="32" t="s">
        <v>114</v>
      </c>
      <c r="E160" s="31" t="s">
        <v>42</v>
      </c>
      <c r="F160" s="30">
        <v>0</v>
      </c>
      <c r="G160" s="30">
        <v>0</v>
      </c>
    </row>
    <row r="161" spans="1:7" s="2" customFormat="1" ht="16.5" hidden="1" customHeight="1" x14ac:dyDescent="0.2">
      <c r="A161" s="60" t="s">
        <v>122</v>
      </c>
      <c r="B161" s="32" t="s">
        <v>21</v>
      </c>
      <c r="C161" s="32" t="s">
        <v>21</v>
      </c>
      <c r="D161" s="32"/>
      <c r="E161" s="31"/>
      <c r="F161" s="30">
        <f>F162</f>
        <v>0</v>
      </c>
      <c r="G161" s="30">
        <f>G162</f>
        <v>0</v>
      </c>
    </row>
    <row r="162" spans="1:7" s="2" customFormat="1" hidden="1" x14ac:dyDescent="0.2">
      <c r="A162" s="36" t="s">
        <v>120</v>
      </c>
      <c r="B162" s="32" t="s">
        <v>21</v>
      </c>
      <c r="C162" s="32" t="s">
        <v>21</v>
      </c>
      <c r="D162" s="68" t="s">
        <v>154</v>
      </c>
      <c r="E162" s="31"/>
      <c r="F162" s="30">
        <f>F163</f>
        <v>0</v>
      </c>
      <c r="G162" s="30">
        <f>G163</f>
        <v>0</v>
      </c>
    </row>
    <row r="163" spans="1:7" s="2" customFormat="1" ht="22.5" hidden="1" x14ac:dyDescent="0.2">
      <c r="A163" s="53" t="s">
        <v>121</v>
      </c>
      <c r="B163" s="32" t="s">
        <v>21</v>
      </c>
      <c r="C163" s="32" t="s">
        <v>21</v>
      </c>
      <c r="D163" s="68" t="s">
        <v>154</v>
      </c>
      <c r="E163" s="31" t="s">
        <v>42</v>
      </c>
      <c r="F163" s="30">
        <v>0</v>
      </c>
      <c r="G163" s="30">
        <v>0</v>
      </c>
    </row>
    <row r="164" spans="1:7" s="2" customFormat="1" hidden="1" x14ac:dyDescent="0.2">
      <c r="A164" s="69" t="s">
        <v>140</v>
      </c>
      <c r="B164" s="32" t="s">
        <v>21</v>
      </c>
      <c r="C164" s="32" t="s">
        <v>23</v>
      </c>
      <c r="D164" s="68"/>
      <c r="E164" s="31"/>
      <c r="F164" s="30">
        <f>F165</f>
        <v>0</v>
      </c>
      <c r="G164" s="30">
        <f>G165</f>
        <v>0</v>
      </c>
    </row>
    <row r="165" spans="1:7" s="2" customFormat="1" hidden="1" x14ac:dyDescent="0.2">
      <c r="A165" s="61" t="s">
        <v>115</v>
      </c>
      <c r="B165" s="32" t="s">
        <v>21</v>
      </c>
      <c r="C165" s="32" t="s">
        <v>23</v>
      </c>
      <c r="D165" s="32" t="s">
        <v>114</v>
      </c>
      <c r="E165" s="31"/>
      <c r="F165" s="30">
        <f>F166</f>
        <v>0</v>
      </c>
      <c r="G165" s="30">
        <f>G166</f>
        <v>0</v>
      </c>
    </row>
    <row r="166" spans="1:7" s="2" customFormat="1" ht="22.5" hidden="1" x14ac:dyDescent="0.2">
      <c r="A166" s="53" t="s">
        <v>121</v>
      </c>
      <c r="B166" s="32" t="s">
        <v>21</v>
      </c>
      <c r="C166" s="32" t="s">
        <v>23</v>
      </c>
      <c r="D166" s="32" t="s">
        <v>114</v>
      </c>
      <c r="E166" s="31" t="s">
        <v>42</v>
      </c>
      <c r="F166" s="30">
        <v>0</v>
      </c>
      <c r="G166" s="30">
        <v>0</v>
      </c>
    </row>
    <row r="167" spans="1:7" s="2" customFormat="1" x14ac:dyDescent="0.2">
      <c r="A167" s="65" t="s">
        <v>38</v>
      </c>
      <c r="B167" s="81" t="s">
        <v>18</v>
      </c>
      <c r="C167" s="81" t="s">
        <v>8</v>
      </c>
      <c r="D167" s="81"/>
      <c r="E167" s="81"/>
      <c r="F167" s="80">
        <f t="shared" ref="F167:G169" si="3">F168</f>
        <v>50000</v>
      </c>
      <c r="G167" s="80">
        <f t="shared" si="3"/>
        <v>50000</v>
      </c>
    </row>
    <row r="168" spans="1:7" s="2" customFormat="1" x14ac:dyDescent="0.2">
      <c r="A168" s="60" t="s">
        <v>123</v>
      </c>
      <c r="B168" s="57" t="s">
        <v>18</v>
      </c>
      <c r="C168" s="57" t="s">
        <v>14</v>
      </c>
      <c r="D168" s="32"/>
      <c r="E168" s="44"/>
      <c r="F168" s="28">
        <f t="shared" si="3"/>
        <v>50000</v>
      </c>
      <c r="G168" s="28">
        <f t="shared" si="3"/>
        <v>50000</v>
      </c>
    </row>
    <row r="169" spans="1:7" s="2" customFormat="1" x14ac:dyDescent="0.2">
      <c r="A169" s="61" t="s">
        <v>115</v>
      </c>
      <c r="B169" s="32" t="s">
        <v>18</v>
      </c>
      <c r="C169" s="32" t="s">
        <v>14</v>
      </c>
      <c r="D169" s="32" t="s">
        <v>114</v>
      </c>
      <c r="E169" s="31"/>
      <c r="F169" s="30">
        <f t="shared" si="3"/>
        <v>50000</v>
      </c>
      <c r="G169" s="30">
        <f t="shared" si="3"/>
        <v>50000</v>
      </c>
    </row>
    <row r="170" spans="1:7" s="2" customFormat="1" ht="22.5" x14ac:dyDescent="0.2">
      <c r="A170" s="53" t="s">
        <v>43</v>
      </c>
      <c r="B170" s="32" t="s">
        <v>18</v>
      </c>
      <c r="C170" s="32" t="s">
        <v>14</v>
      </c>
      <c r="D170" s="32" t="s">
        <v>114</v>
      </c>
      <c r="E170" s="31" t="s">
        <v>42</v>
      </c>
      <c r="F170" s="30">
        <v>50000</v>
      </c>
      <c r="G170" s="30">
        <v>50000</v>
      </c>
    </row>
    <row r="171" spans="1:7" s="2" customFormat="1" x14ac:dyDescent="0.2">
      <c r="A171" s="62" t="s">
        <v>29</v>
      </c>
      <c r="B171" s="81" t="s">
        <v>23</v>
      </c>
      <c r="C171" s="81" t="s">
        <v>8</v>
      </c>
      <c r="D171" s="81"/>
      <c r="E171" s="81"/>
      <c r="F171" s="80">
        <f t="shared" ref="F171:G173" si="4">F172</f>
        <v>0</v>
      </c>
      <c r="G171" s="80">
        <f t="shared" si="4"/>
        <v>0</v>
      </c>
    </row>
    <row r="172" spans="1:7" s="2" customFormat="1" x14ac:dyDescent="0.2">
      <c r="A172" s="60" t="s">
        <v>128</v>
      </c>
      <c r="B172" s="57" t="s">
        <v>23</v>
      </c>
      <c r="C172" s="57" t="s">
        <v>23</v>
      </c>
      <c r="D172" s="32"/>
      <c r="E172" s="27"/>
      <c r="F172" s="28">
        <f t="shared" si="4"/>
        <v>0</v>
      </c>
      <c r="G172" s="28">
        <f t="shared" si="4"/>
        <v>0</v>
      </c>
    </row>
    <row r="173" spans="1:7" s="2" customFormat="1" x14ac:dyDescent="0.2">
      <c r="A173" s="63" t="s">
        <v>78</v>
      </c>
      <c r="B173" s="32" t="s">
        <v>23</v>
      </c>
      <c r="C173" s="32" t="s">
        <v>23</v>
      </c>
      <c r="D173" s="32" t="s">
        <v>88</v>
      </c>
      <c r="E173" s="31"/>
      <c r="F173" s="30">
        <f t="shared" si="4"/>
        <v>0</v>
      </c>
      <c r="G173" s="30">
        <f t="shared" si="4"/>
        <v>0</v>
      </c>
    </row>
    <row r="174" spans="1:7" s="2" customFormat="1" x14ac:dyDescent="0.2">
      <c r="A174" s="61" t="s">
        <v>115</v>
      </c>
      <c r="B174" s="32" t="s">
        <v>23</v>
      </c>
      <c r="C174" s="32" t="s">
        <v>23</v>
      </c>
      <c r="D174" s="32" t="s">
        <v>114</v>
      </c>
      <c r="E174" s="31"/>
      <c r="F174" s="30">
        <f>F175</f>
        <v>0</v>
      </c>
      <c r="G174" s="30">
        <f>G175</f>
        <v>0</v>
      </c>
    </row>
    <row r="175" spans="1:7" s="2" customFormat="1" ht="22.5" x14ac:dyDescent="0.2">
      <c r="A175" s="53" t="s">
        <v>43</v>
      </c>
      <c r="B175" s="32" t="s">
        <v>23</v>
      </c>
      <c r="C175" s="32" t="s">
        <v>23</v>
      </c>
      <c r="D175" s="32" t="s">
        <v>114</v>
      </c>
      <c r="E175" s="31" t="s">
        <v>42</v>
      </c>
      <c r="F175" s="30"/>
      <c r="G175" s="30"/>
    </row>
    <row r="176" spans="1:7" s="2" customFormat="1" x14ac:dyDescent="0.2">
      <c r="A176" s="76" t="s">
        <v>144</v>
      </c>
      <c r="B176" s="87" t="s">
        <v>25</v>
      </c>
      <c r="C176" s="87" t="s">
        <v>12</v>
      </c>
      <c r="D176" s="87" t="s">
        <v>145</v>
      </c>
      <c r="E176" s="87"/>
      <c r="F176" s="80">
        <f>F177+F179</f>
        <v>252112</v>
      </c>
      <c r="G176" s="80">
        <f>G177+G179</f>
        <v>252112</v>
      </c>
    </row>
    <row r="177" spans="1:8" s="2" customFormat="1" ht="33.75" x14ac:dyDescent="0.2">
      <c r="A177" s="76" t="s">
        <v>159</v>
      </c>
      <c r="B177" s="32" t="s">
        <v>25</v>
      </c>
      <c r="C177" s="32" t="s">
        <v>12</v>
      </c>
      <c r="D177" s="32" t="s">
        <v>158</v>
      </c>
      <c r="E177" s="32"/>
      <c r="F177" s="33">
        <f>F178</f>
        <v>242112</v>
      </c>
      <c r="G177" s="33">
        <f>G178</f>
        <v>242112</v>
      </c>
    </row>
    <row r="178" spans="1:8" s="2" customFormat="1" ht="22.5" x14ac:dyDescent="0.2">
      <c r="A178" s="53" t="s">
        <v>160</v>
      </c>
      <c r="B178" s="32" t="s">
        <v>25</v>
      </c>
      <c r="C178" s="32" t="s">
        <v>12</v>
      </c>
      <c r="D178" s="32" t="s">
        <v>158</v>
      </c>
      <c r="E178" s="32" t="s">
        <v>157</v>
      </c>
      <c r="F178" s="33">
        <v>242112</v>
      </c>
      <c r="G178" s="33">
        <v>242112</v>
      </c>
    </row>
    <row r="179" spans="1:8" s="2" customFormat="1" ht="22.5" customHeight="1" x14ac:dyDescent="0.2">
      <c r="A179" s="53" t="s">
        <v>185</v>
      </c>
      <c r="B179" s="32" t="s">
        <v>25</v>
      </c>
      <c r="C179" s="32" t="s">
        <v>12</v>
      </c>
      <c r="D179" s="32" t="s">
        <v>146</v>
      </c>
      <c r="E179" s="32"/>
      <c r="F179" s="33">
        <f>F180</f>
        <v>10000</v>
      </c>
      <c r="G179" s="33">
        <f>G180</f>
        <v>10000</v>
      </c>
    </row>
    <row r="180" spans="1:8" s="2" customFormat="1" ht="22.5" x14ac:dyDescent="0.2">
      <c r="A180" s="53" t="s">
        <v>160</v>
      </c>
      <c r="B180" s="32" t="s">
        <v>25</v>
      </c>
      <c r="C180" s="32" t="s">
        <v>12</v>
      </c>
      <c r="D180" s="32" t="s">
        <v>146</v>
      </c>
      <c r="E180" s="32" t="s">
        <v>157</v>
      </c>
      <c r="F180" s="33">
        <v>10000</v>
      </c>
      <c r="G180" s="33">
        <v>10000</v>
      </c>
    </row>
    <row r="181" spans="1:8" s="2" customFormat="1" x14ac:dyDescent="0.2">
      <c r="A181" s="62" t="s">
        <v>24</v>
      </c>
      <c r="B181" s="81" t="s">
        <v>26</v>
      </c>
      <c r="C181" s="81" t="s">
        <v>8</v>
      </c>
      <c r="D181" s="87"/>
      <c r="E181" s="81"/>
      <c r="F181" s="80">
        <f t="shared" ref="F181:G184" si="5">F182</f>
        <v>100000</v>
      </c>
      <c r="G181" s="80">
        <f t="shared" si="5"/>
        <v>100000</v>
      </c>
    </row>
    <row r="182" spans="1:8" s="2" customFormat="1" x14ac:dyDescent="0.2">
      <c r="A182" s="60" t="s">
        <v>33</v>
      </c>
      <c r="B182" s="57" t="s">
        <v>26</v>
      </c>
      <c r="C182" s="57" t="s">
        <v>10</v>
      </c>
      <c r="D182" s="32"/>
      <c r="E182" s="27"/>
      <c r="F182" s="28">
        <f t="shared" si="5"/>
        <v>100000</v>
      </c>
      <c r="G182" s="28">
        <f t="shared" si="5"/>
        <v>100000</v>
      </c>
    </row>
    <row r="183" spans="1:8" s="2" customFormat="1" x14ac:dyDescent="0.2">
      <c r="A183" s="63" t="s">
        <v>78</v>
      </c>
      <c r="B183" s="32" t="s">
        <v>26</v>
      </c>
      <c r="C183" s="32" t="s">
        <v>10</v>
      </c>
      <c r="D183" s="32" t="s">
        <v>88</v>
      </c>
      <c r="E183" s="29"/>
      <c r="F183" s="30">
        <f t="shared" si="5"/>
        <v>100000</v>
      </c>
      <c r="G183" s="30">
        <f t="shared" si="5"/>
        <v>100000</v>
      </c>
    </row>
    <row r="184" spans="1:8" s="2" customFormat="1" ht="12.75" customHeight="1" x14ac:dyDescent="0.2">
      <c r="A184" s="61" t="s">
        <v>130</v>
      </c>
      <c r="B184" s="32" t="s">
        <v>26</v>
      </c>
      <c r="C184" s="32" t="s">
        <v>10</v>
      </c>
      <c r="D184" s="32" t="s">
        <v>129</v>
      </c>
      <c r="E184" s="29"/>
      <c r="F184" s="30">
        <f t="shared" si="5"/>
        <v>100000</v>
      </c>
      <c r="G184" s="30">
        <f t="shared" si="5"/>
        <v>100000</v>
      </c>
    </row>
    <row r="185" spans="1:8" s="2" customFormat="1" ht="22.5" x14ac:dyDescent="0.2">
      <c r="A185" s="53" t="s">
        <v>143</v>
      </c>
      <c r="B185" s="32" t="s">
        <v>26</v>
      </c>
      <c r="C185" s="32" t="s">
        <v>10</v>
      </c>
      <c r="D185" s="32" t="s">
        <v>129</v>
      </c>
      <c r="E185" s="29" t="s">
        <v>42</v>
      </c>
      <c r="F185" s="30">
        <v>100000</v>
      </c>
      <c r="G185" s="30">
        <v>100000</v>
      </c>
    </row>
    <row r="186" spans="1:8" s="2" customFormat="1" x14ac:dyDescent="0.2">
      <c r="A186" s="70" t="s">
        <v>2</v>
      </c>
      <c r="B186" s="32"/>
      <c r="C186" s="32"/>
      <c r="D186" s="32"/>
      <c r="E186" s="29"/>
      <c r="F186" s="49">
        <f>F7+F12+F26+F30+F34+F46+F53+F64+F81+F152+F167+F176+F181+F149</f>
        <v>14286506</v>
      </c>
      <c r="G186" s="49">
        <f>G7+G12+G26+G30+G34+G46+G53+G64+G81+G152+G167+G176+G181+G149</f>
        <v>18528146</v>
      </c>
    </row>
    <row r="187" spans="1:8" s="6" customFormat="1" x14ac:dyDescent="0.2">
      <c r="A187" s="19"/>
      <c r="B187" s="20"/>
      <c r="C187" s="20"/>
      <c r="D187" s="20"/>
      <c r="E187" s="20"/>
      <c r="F187" s="21"/>
      <c r="G187" s="21"/>
    </row>
    <row r="188" spans="1:8" x14ac:dyDescent="0.2">
      <c r="F188" s="11"/>
      <c r="G188" s="11"/>
      <c r="H188" s="14"/>
    </row>
    <row r="189" spans="1:8" s="3" customFormat="1" x14ac:dyDescent="0.2">
      <c r="D189" s="4"/>
      <c r="F189" s="15"/>
      <c r="G189" s="15"/>
      <c r="H189" s="13"/>
    </row>
    <row r="190" spans="1:8" s="3" customFormat="1" x14ac:dyDescent="0.2">
      <c r="F190" s="8"/>
      <c r="G190" s="8"/>
    </row>
    <row r="191" spans="1:8" s="3" customFormat="1" x14ac:dyDescent="0.2">
      <c r="F191" s="9"/>
      <c r="G191" s="9"/>
    </row>
    <row r="192" spans="1:8" s="3" customFormat="1" x14ac:dyDescent="0.2">
      <c r="F192" s="9"/>
      <c r="G192" s="9"/>
    </row>
    <row r="193" spans="2:7" s="3" customFormat="1" x14ac:dyDescent="0.2">
      <c r="F193" s="5"/>
      <c r="G193" s="5"/>
    </row>
    <row r="194" spans="2:7" s="3" customFormat="1" x14ac:dyDescent="0.2">
      <c r="F194" s="8"/>
      <c r="G194" s="8"/>
    </row>
    <row r="195" spans="2:7" s="3" customFormat="1" x14ac:dyDescent="0.2">
      <c r="F195" s="8"/>
      <c r="G195" s="8"/>
    </row>
    <row r="196" spans="2:7" s="3" customFormat="1" ht="14.25" x14ac:dyDescent="0.2">
      <c r="B196" s="7"/>
    </row>
    <row r="197" spans="2:7" s="3" customFormat="1" x14ac:dyDescent="0.2"/>
    <row r="198" spans="2:7" s="3" customFormat="1" x14ac:dyDescent="0.2"/>
    <row r="199" spans="2:7" s="3" customFormat="1" x14ac:dyDescent="0.2"/>
    <row r="200" spans="2:7" s="3" customFormat="1" x14ac:dyDescent="0.2"/>
    <row r="201" spans="2:7" s="3" customFormat="1" x14ac:dyDescent="0.2"/>
    <row r="202" spans="2:7" s="3" customFormat="1" x14ac:dyDescent="0.2"/>
    <row r="203" spans="2:7" s="3" customFormat="1" x14ac:dyDescent="0.2"/>
    <row r="204" spans="2:7" s="3" customFormat="1" x14ac:dyDescent="0.2"/>
    <row r="205" spans="2:7" s="3" customFormat="1" x14ac:dyDescent="0.2"/>
    <row r="206" spans="2:7" s="3" customFormat="1" x14ac:dyDescent="0.2"/>
    <row r="207" spans="2:7" s="3" customFormat="1" x14ac:dyDescent="0.2"/>
    <row r="208" spans="2:7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</sheetData>
  <mergeCells count="8">
    <mergeCell ref="G4:G5"/>
    <mergeCell ref="B1:F1"/>
    <mergeCell ref="A2:F2"/>
    <mergeCell ref="A3:D3"/>
    <mergeCell ref="E3:F3"/>
    <mergeCell ref="A4:A5"/>
    <mergeCell ref="B4:E4"/>
    <mergeCell ref="F4:F5"/>
  </mergeCells>
  <pageMargins left="0.23622047244094491" right="0.23622047244094491" top="0.74803149606299213" bottom="0.74803149606299213" header="0.31496062992125984" footer="0.31496062992125984"/>
  <pageSetup paperSize="9" scale="80" fitToWidth="0" orientation="portrait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5</vt:lpstr>
    </vt:vector>
  </TitlesOfParts>
  <Company>Финансовый отдел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User</cp:lastModifiedBy>
  <cp:lastPrinted>2019-12-23T13:24:48Z</cp:lastPrinted>
  <dcterms:created xsi:type="dcterms:W3CDTF">2007-09-27T04:48:52Z</dcterms:created>
  <dcterms:modified xsi:type="dcterms:W3CDTF">2019-12-24T04:58:29Z</dcterms:modified>
</cp:coreProperties>
</file>